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на подпись_ Календ.учебн.графики_2020_Глаголева\"/>
    </mc:Choice>
  </mc:AlternateContent>
  <bookViews>
    <workbookView xWindow="480" yWindow="105" windowWidth="15450" windowHeight="11160" tabRatio="908"/>
  </bookViews>
  <sheets>
    <sheet name="титульный лист 2020" sheetId="43" r:id="rId1"/>
    <sheet name="1 курс КГ УП" sheetId="54" r:id="rId2"/>
    <sheet name="1 курс КГ А" sheetId="56" r:id="rId3"/>
    <sheet name="2 курс КГ УП" sheetId="57" r:id="rId4"/>
    <sheet name="2 курс КГ А" sheetId="59" r:id="rId5"/>
    <sheet name="3 курс КГ УП" sheetId="60" r:id="rId6"/>
    <sheet name="3 курс КГ А" sheetId="49" r:id="rId7"/>
    <sheet name="4 курс  КГ УП" sheetId="50" r:id="rId8"/>
    <sheet name="4 курс КГ А" sheetId="51" r:id="rId9"/>
  </sheets>
  <definedNames>
    <definedName name="_xlnm.Print_Area" localSheetId="2">'1 курс КГ А'!$A$1:$BD$36</definedName>
    <definedName name="_xlnm.Print_Area" localSheetId="1">'1 курс КГ УП'!$A$1:$BE$60</definedName>
    <definedName name="_xlnm.Print_Area" localSheetId="4">'2 курс КГ А'!$A$1:$BD$29</definedName>
    <definedName name="_xlnm.Print_Area" localSheetId="3">'2 курс КГ УП'!$A$1:$BE$58</definedName>
    <definedName name="_xlnm.Print_Area" localSheetId="6">'3 курс КГ А'!$A$1:$BD$35</definedName>
    <definedName name="_xlnm.Print_Area" localSheetId="5">'3 курс КГ УП'!$A$1:$BE$64</definedName>
    <definedName name="_xlnm.Print_Area" localSheetId="7">'4 курс  КГ УП'!$A$1:$BE$38</definedName>
    <definedName name="_xlnm.Print_Area" localSheetId="8">'4 курс КГ А'!$A$1:$BD$23</definedName>
  </definedNames>
  <calcPr calcId="162913"/>
</workbook>
</file>

<file path=xl/calcChain.xml><?xml version="1.0" encoding="utf-8"?>
<calcChain xmlns="http://schemas.openxmlformats.org/spreadsheetml/2006/main">
  <c r="BD63" i="60" l="1"/>
  <c r="BD64" i="60" s="1"/>
  <c r="BC63" i="60"/>
  <c r="BB63" i="60"/>
  <c r="BA63" i="60"/>
  <c r="AZ63" i="60"/>
  <c r="AY63" i="60"/>
  <c r="AX63" i="60"/>
  <c r="AX64" i="60" s="1"/>
  <c r="AW63" i="60"/>
  <c r="AV63" i="60"/>
  <c r="AV64" i="60" s="1"/>
  <c r="W63" i="60"/>
  <c r="V63" i="60"/>
  <c r="U63" i="60"/>
  <c r="BD62" i="60"/>
  <c r="BC62" i="60"/>
  <c r="BB62" i="60"/>
  <c r="BA62" i="60"/>
  <c r="BA64" i="60" s="1"/>
  <c r="AZ62" i="60"/>
  <c r="AY62" i="60"/>
  <c r="AX62" i="60"/>
  <c r="AW62" i="60"/>
  <c r="AW64" i="60"/>
  <c r="AV62" i="60"/>
  <c r="AG62" i="60"/>
  <c r="Y62" i="60"/>
  <c r="W62" i="60"/>
  <c r="V62" i="60"/>
  <c r="V64" i="60" s="1"/>
  <c r="U62" i="60"/>
  <c r="BE61" i="60"/>
  <c r="BE60" i="60"/>
  <c r="BE59" i="60"/>
  <c r="BE58" i="60"/>
  <c r="AU57" i="60"/>
  <c r="AT57" i="60"/>
  <c r="AS57" i="60"/>
  <c r="AR57" i="60"/>
  <c r="AQ57" i="60"/>
  <c r="AP57" i="60"/>
  <c r="AO57" i="60"/>
  <c r="AO25" i="60" s="1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T57" i="60"/>
  <c r="S57" i="60"/>
  <c r="R57" i="60"/>
  <c r="Q57" i="60"/>
  <c r="P57" i="60"/>
  <c r="P25" i="60" s="1"/>
  <c r="P63" i="60" s="1"/>
  <c r="O57" i="60"/>
  <c r="N57" i="60"/>
  <c r="M57" i="60"/>
  <c r="L57" i="60"/>
  <c r="K57" i="60"/>
  <c r="J57" i="60"/>
  <c r="I57" i="60"/>
  <c r="H57" i="60"/>
  <c r="G57" i="60"/>
  <c r="F57" i="60"/>
  <c r="F25" i="60" s="1"/>
  <c r="E57" i="60"/>
  <c r="BE57" i="60"/>
  <c r="AU56" i="60"/>
  <c r="AT56" i="60"/>
  <c r="AS56" i="60"/>
  <c r="AR56" i="60"/>
  <c r="AQ56" i="60"/>
  <c r="AP56" i="60"/>
  <c r="AO56" i="60"/>
  <c r="AN56" i="60"/>
  <c r="AM56" i="60"/>
  <c r="AL56" i="60"/>
  <c r="AK56" i="60"/>
  <c r="AJ56" i="60"/>
  <c r="AI56" i="60"/>
  <c r="AH56" i="60"/>
  <c r="AG56" i="60"/>
  <c r="AF56" i="60"/>
  <c r="AE56" i="60"/>
  <c r="AD56" i="60"/>
  <c r="AC56" i="60"/>
  <c r="AB56" i="60"/>
  <c r="AA56" i="60"/>
  <c r="Z56" i="60"/>
  <c r="Y56" i="60"/>
  <c r="X56" i="60"/>
  <c r="T56" i="60"/>
  <c r="S56" i="60"/>
  <c r="R56" i="60"/>
  <c r="Q56" i="60"/>
  <c r="P56" i="60"/>
  <c r="O56" i="60"/>
  <c r="N56" i="60"/>
  <c r="M56" i="60"/>
  <c r="L56" i="60"/>
  <c r="K56" i="60"/>
  <c r="J56" i="60"/>
  <c r="I56" i="60"/>
  <c r="H56" i="60"/>
  <c r="G56" i="60"/>
  <c r="F56" i="60"/>
  <c r="E56" i="60"/>
  <c r="BE55" i="60"/>
  <c r="BE54" i="60"/>
  <c r="AU53" i="60"/>
  <c r="AT53" i="60"/>
  <c r="AS53" i="60"/>
  <c r="AR53" i="60"/>
  <c r="AQ53" i="60"/>
  <c r="AP53" i="60"/>
  <c r="AO53" i="60"/>
  <c r="AN53" i="60"/>
  <c r="AM53" i="60"/>
  <c r="AL53" i="60"/>
  <c r="AK53" i="60"/>
  <c r="AJ53" i="60"/>
  <c r="AI53" i="60"/>
  <c r="AH53" i="60"/>
  <c r="AG53" i="60"/>
  <c r="AF53" i="60"/>
  <c r="AE53" i="60"/>
  <c r="AD53" i="60"/>
  <c r="AD25" i="60" s="1"/>
  <c r="AC53" i="60"/>
  <c r="AB53" i="60"/>
  <c r="AA53" i="60"/>
  <c r="Z53" i="60"/>
  <c r="Y53" i="60"/>
  <c r="X53" i="60"/>
  <c r="T53" i="60"/>
  <c r="S53" i="60"/>
  <c r="R53" i="60"/>
  <c r="Q53" i="60"/>
  <c r="P53" i="60"/>
  <c r="O53" i="60"/>
  <c r="N53" i="60"/>
  <c r="M53" i="60"/>
  <c r="L53" i="60"/>
  <c r="K53" i="60"/>
  <c r="J53" i="60"/>
  <c r="I53" i="60"/>
  <c r="H53" i="60"/>
  <c r="G53" i="60"/>
  <c r="F53" i="60"/>
  <c r="E53" i="60"/>
  <c r="AU52" i="60"/>
  <c r="AT52" i="60"/>
  <c r="AS52" i="60"/>
  <c r="AR52" i="60"/>
  <c r="AQ52" i="60"/>
  <c r="AP52" i="60"/>
  <c r="AO52" i="60"/>
  <c r="AN52" i="60"/>
  <c r="AM52" i="60"/>
  <c r="AL52" i="60"/>
  <c r="AK52" i="60"/>
  <c r="AJ52" i="60"/>
  <c r="AI52" i="60"/>
  <c r="AH52" i="60"/>
  <c r="AG52" i="60"/>
  <c r="AF52" i="60"/>
  <c r="AE52" i="60"/>
  <c r="AD52" i="60"/>
  <c r="AC52" i="60"/>
  <c r="AB52" i="60"/>
  <c r="AA52" i="60"/>
  <c r="Z52" i="60"/>
  <c r="Y52" i="60"/>
  <c r="X52" i="60"/>
  <c r="T52" i="60"/>
  <c r="S52" i="60"/>
  <c r="R52" i="60"/>
  <c r="Q52" i="60"/>
  <c r="P52" i="60"/>
  <c r="O52" i="60"/>
  <c r="N52" i="60"/>
  <c r="M52" i="60"/>
  <c r="L52" i="60"/>
  <c r="K52" i="60"/>
  <c r="J52" i="60"/>
  <c r="I52" i="60"/>
  <c r="H52" i="60"/>
  <c r="G52" i="60"/>
  <c r="F52" i="60"/>
  <c r="E52" i="60"/>
  <c r="BE52" i="60" s="1"/>
  <c r="BE51" i="60"/>
  <c r="BE50" i="60"/>
  <c r="BE49" i="60"/>
  <c r="BE48" i="60"/>
  <c r="BE47" i="60"/>
  <c r="BE46" i="60"/>
  <c r="BE45" i="60"/>
  <c r="BE44" i="60"/>
  <c r="AU43" i="60"/>
  <c r="AT43" i="60"/>
  <c r="AS43" i="60"/>
  <c r="AR43" i="60"/>
  <c r="AQ43" i="60"/>
  <c r="AP43" i="60"/>
  <c r="AO43" i="60"/>
  <c r="AN43" i="60"/>
  <c r="AM43" i="60"/>
  <c r="AL43" i="60"/>
  <c r="AK43" i="60"/>
  <c r="AJ43" i="60"/>
  <c r="AI43" i="60"/>
  <c r="AH43" i="60"/>
  <c r="AG43" i="60"/>
  <c r="AF43" i="60"/>
  <c r="AE43" i="60"/>
  <c r="AD43" i="60"/>
  <c r="AC43" i="60"/>
  <c r="AB43" i="60"/>
  <c r="AA43" i="60"/>
  <c r="Z43" i="60"/>
  <c r="Y43" i="60"/>
  <c r="X43" i="60"/>
  <c r="T43" i="60"/>
  <c r="S43" i="60"/>
  <c r="R43" i="60"/>
  <c r="Q43" i="60"/>
  <c r="P43" i="60"/>
  <c r="O43" i="60"/>
  <c r="N43" i="60"/>
  <c r="M43" i="60"/>
  <c r="L43" i="60"/>
  <c r="K43" i="60"/>
  <c r="J43" i="60"/>
  <c r="I43" i="60"/>
  <c r="H43" i="60"/>
  <c r="G43" i="60"/>
  <c r="F43" i="60"/>
  <c r="E43" i="60"/>
  <c r="AU42" i="60"/>
  <c r="AT42" i="60"/>
  <c r="AS42" i="60"/>
  <c r="AR42" i="60"/>
  <c r="AQ42" i="60"/>
  <c r="AP42" i="60"/>
  <c r="AO42" i="60"/>
  <c r="AN42" i="60"/>
  <c r="AM42" i="60"/>
  <c r="AL42" i="60"/>
  <c r="AK42" i="60"/>
  <c r="AK24" i="60" s="1"/>
  <c r="AK62" i="60" s="1"/>
  <c r="AJ42" i="60"/>
  <c r="AI42" i="60"/>
  <c r="AI24" i="60" s="1"/>
  <c r="AH42" i="60"/>
  <c r="AH24" i="60"/>
  <c r="AG42" i="60"/>
  <c r="AF42" i="60"/>
  <c r="AF24" i="60" s="1"/>
  <c r="AF62" i="60" s="1"/>
  <c r="AE42" i="60"/>
  <c r="AD42" i="60"/>
  <c r="AC42" i="60"/>
  <c r="AB42" i="60"/>
  <c r="AA42" i="60"/>
  <c r="Z42" i="60"/>
  <c r="Y42" i="60"/>
  <c r="X42" i="60"/>
  <c r="T42" i="60"/>
  <c r="S42" i="60"/>
  <c r="R42" i="60"/>
  <c r="Q42" i="60"/>
  <c r="P42" i="60"/>
  <c r="O42" i="60"/>
  <c r="N42" i="60"/>
  <c r="M42" i="60"/>
  <c r="L42" i="60"/>
  <c r="K42" i="60"/>
  <c r="J42" i="60"/>
  <c r="I42" i="60"/>
  <c r="H42" i="60"/>
  <c r="G42" i="60"/>
  <c r="F42" i="60"/>
  <c r="E42" i="60"/>
  <c r="BE41" i="60"/>
  <c r="BE40" i="60"/>
  <c r="BE39" i="60"/>
  <c r="BE38" i="60"/>
  <c r="AU37" i="60"/>
  <c r="AT37" i="60"/>
  <c r="AS37" i="60"/>
  <c r="AR37" i="60"/>
  <c r="AQ37" i="60"/>
  <c r="AP37" i="60"/>
  <c r="AO37" i="60"/>
  <c r="AN37" i="60"/>
  <c r="AM37" i="60"/>
  <c r="AL37" i="60"/>
  <c r="AK37" i="60"/>
  <c r="AJ37" i="60"/>
  <c r="AI37" i="60"/>
  <c r="AH37" i="60"/>
  <c r="AG37" i="60"/>
  <c r="AF37" i="60"/>
  <c r="AE37" i="60"/>
  <c r="AD37" i="60"/>
  <c r="AC37" i="60"/>
  <c r="AB37" i="60"/>
  <c r="AA37" i="60"/>
  <c r="Z37" i="60"/>
  <c r="Y37" i="60"/>
  <c r="X37" i="60"/>
  <c r="T37" i="60"/>
  <c r="S37" i="60"/>
  <c r="R37" i="60"/>
  <c r="Q37" i="60"/>
  <c r="P37" i="60"/>
  <c r="O37" i="60"/>
  <c r="N37" i="60"/>
  <c r="M37" i="60"/>
  <c r="L37" i="60"/>
  <c r="K37" i="60"/>
  <c r="J37" i="60"/>
  <c r="I37" i="60"/>
  <c r="H37" i="60"/>
  <c r="G37" i="60"/>
  <c r="F37" i="60"/>
  <c r="E37" i="60"/>
  <c r="BE37" i="60"/>
  <c r="AU36" i="60"/>
  <c r="AT36" i="60"/>
  <c r="AS36" i="60"/>
  <c r="AR36" i="60"/>
  <c r="AQ36" i="60"/>
  <c r="AP36" i="60"/>
  <c r="AO36" i="60"/>
  <c r="AN36" i="60"/>
  <c r="AM36" i="60"/>
  <c r="AL36" i="60"/>
  <c r="AK36" i="60"/>
  <c r="AJ36" i="60"/>
  <c r="AI36" i="60"/>
  <c r="AH36" i="60"/>
  <c r="AG36" i="60"/>
  <c r="AF36" i="60"/>
  <c r="AE36" i="60"/>
  <c r="AD36" i="60"/>
  <c r="AC36" i="60"/>
  <c r="AB36" i="60"/>
  <c r="AA36" i="60"/>
  <c r="Z36" i="60"/>
  <c r="Y36" i="60"/>
  <c r="X36" i="60"/>
  <c r="T36" i="60"/>
  <c r="S36" i="60"/>
  <c r="R36" i="60"/>
  <c r="Q36" i="60"/>
  <c r="P36" i="60"/>
  <c r="O36" i="60"/>
  <c r="N36" i="60"/>
  <c r="M36" i="60"/>
  <c r="L36" i="60"/>
  <c r="K36" i="60"/>
  <c r="J36" i="60"/>
  <c r="I36" i="60"/>
  <c r="H36" i="60"/>
  <c r="G36" i="60"/>
  <c r="F36" i="60"/>
  <c r="E36" i="60"/>
  <c r="BE35" i="60"/>
  <c r="BE34" i="60"/>
  <c r="BE33" i="60"/>
  <c r="BE32" i="60"/>
  <c r="BE31" i="60"/>
  <c r="BE30" i="60"/>
  <c r="BE29" i="60"/>
  <c r="BE28" i="60"/>
  <c r="BE26" i="60" s="1"/>
  <c r="AU27" i="60"/>
  <c r="AT27" i="60"/>
  <c r="AS27" i="60"/>
  <c r="AR27" i="60"/>
  <c r="AQ27" i="60"/>
  <c r="AP27" i="60"/>
  <c r="AO27" i="60"/>
  <c r="AN27" i="60"/>
  <c r="AM27" i="60"/>
  <c r="AL27" i="60"/>
  <c r="AK27" i="60"/>
  <c r="AJ27" i="60"/>
  <c r="AJ25" i="60" s="1"/>
  <c r="AJ63" i="60" s="1"/>
  <c r="AI27" i="60"/>
  <c r="AH27" i="60"/>
  <c r="AG27" i="60"/>
  <c r="AF27" i="60"/>
  <c r="AE27" i="60"/>
  <c r="AD27" i="60"/>
  <c r="AC27" i="60"/>
  <c r="AB27" i="60"/>
  <c r="AA27" i="60"/>
  <c r="Z27" i="60"/>
  <c r="Y27" i="60"/>
  <c r="X27" i="60"/>
  <c r="T27" i="60"/>
  <c r="S27" i="60"/>
  <c r="R27" i="60"/>
  <c r="Q27" i="60"/>
  <c r="P27" i="60"/>
  <c r="O27" i="60"/>
  <c r="N27" i="60"/>
  <c r="M27" i="60"/>
  <c r="L27" i="60"/>
  <c r="K27" i="60"/>
  <c r="J27" i="60"/>
  <c r="I27" i="60"/>
  <c r="H27" i="60"/>
  <c r="G27" i="60"/>
  <c r="F27" i="60"/>
  <c r="E27" i="60"/>
  <c r="BE27" i="60" s="1"/>
  <c r="AU26" i="60"/>
  <c r="AT26" i="60"/>
  <c r="AS26" i="60"/>
  <c r="AR26" i="60"/>
  <c r="AQ26" i="60"/>
  <c r="AP26" i="60"/>
  <c r="AO26" i="60"/>
  <c r="AN26" i="60"/>
  <c r="AM26" i="60"/>
  <c r="AL26" i="60"/>
  <c r="AK26" i="60"/>
  <c r="AJ26" i="60"/>
  <c r="AI26" i="60"/>
  <c r="AH26" i="60"/>
  <c r="AG26" i="60"/>
  <c r="AF26" i="60"/>
  <c r="AE26" i="60"/>
  <c r="AD26" i="60"/>
  <c r="AC26" i="60"/>
  <c r="AB26" i="60"/>
  <c r="AA26" i="60"/>
  <c r="Z26" i="60"/>
  <c r="Y26" i="60"/>
  <c r="X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F26" i="60"/>
  <c r="E26" i="60"/>
  <c r="AT25" i="60"/>
  <c r="AI25" i="60"/>
  <c r="Y25" i="60"/>
  <c r="K25" i="60"/>
  <c r="AU24" i="60"/>
  <c r="AS24" i="60"/>
  <c r="AS62" i="60" s="1"/>
  <c r="AQ24" i="60"/>
  <c r="AO24" i="60"/>
  <c r="AM24" i="60"/>
  <c r="AG24" i="60"/>
  <c r="AE24" i="60"/>
  <c r="AC24" i="60"/>
  <c r="AC62" i="60" s="1"/>
  <c r="AA24" i="60"/>
  <c r="Y24" i="60"/>
  <c r="T24" i="60"/>
  <c r="R24" i="60"/>
  <c r="P24" i="60"/>
  <c r="N24" i="60"/>
  <c r="M24" i="60"/>
  <c r="L24" i="60"/>
  <c r="J24" i="60"/>
  <c r="H24" i="60"/>
  <c r="F24" i="60"/>
  <c r="BE23" i="60"/>
  <c r="BE22" i="60"/>
  <c r="BE21" i="60"/>
  <c r="BE20" i="60"/>
  <c r="AU19" i="60"/>
  <c r="AT19" i="60"/>
  <c r="AS19" i="60"/>
  <c r="AR19" i="60"/>
  <c r="AQ19" i="60"/>
  <c r="AP19" i="60"/>
  <c r="AO19" i="60"/>
  <c r="AN19" i="60"/>
  <c r="AM19" i="60"/>
  <c r="AL19" i="60"/>
  <c r="AK19" i="60"/>
  <c r="AJ19" i="60"/>
  <c r="AI19" i="60"/>
  <c r="AH19" i="60"/>
  <c r="AG19" i="60"/>
  <c r="AF19" i="60"/>
  <c r="AE19" i="60"/>
  <c r="AD19" i="60"/>
  <c r="AC19" i="60"/>
  <c r="AB19" i="60"/>
  <c r="AA19" i="60"/>
  <c r="Z19" i="60"/>
  <c r="Y19" i="60"/>
  <c r="X19" i="60"/>
  <c r="T19" i="60"/>
  <c r="S19" i="60"/>
  <c r="R19" i="60"/>
  <c r="Q19" i="60"/>
  <c r="P19" i="60"/>
  <c r="O19" i="60"/>
  <c r="N19" i="60"/>
  <c r="M19" i="60"/>
  <c r="L19" i="60"/>
  <c r="K19" i="60"/>
  <c r="J19" i="60"/>
  <c r="I19" i="60"/>
  <c r="H19" i="60"/>
  <c r="G19" i="60"/>
  <c r="F19" i="60"/>
  <c r="E19" i="60"/>
  <c r="AU18" i="60"/>
  <c r="AT18" i="60"/>
  <c r="AS18" i="60"/>
  <c r="AR18" i="60"/>
  <c r="AQ18" i="60"/>
  <c r="AP18" i="60"/>
  <c r="AO18" i="60"/>
  <c r="AN18" i="60"/>
  <c r="AM18" i="60"/>
  <c r="AL18" i="60"/>
  <c r="AK18" i="60"/>
  <c r="AJ18" i="60"/>
  <c r="AI18" i="60"/>
  <c r="AH18" i="60"/>
  <c r="AG18" i="60"/>
  <c r="AF18" i="60"/>
  <c r="AE18" i="60"/>
  <c r="AD18" i="60"/>
  <c r="AC18" i="60"/>
  <c r="AB18" i="60"/>
  <c r="AA18" i="60"/>
  <c r="Z18" i="60"/>
  <c r="Y18" i="60"/>
  <c r="X18" i="60"/>
  <c r="T18" i="60"/>
  <c r="S18" i="60"/>
  <c r="R18" i="60"/>
  <c r="Q18" i="60"/>
  <c r="P18" i="60"/>
  <c r="O18" i="60"/>
  <c r="N18" i="60"/>
  <c r="M18" i="60"/>
  <c r="L18" i="60"/>
  <c r="K18" i="60"/>
  <c r="J18" i="60"/>
  <c r="I18" i="60"/>
  <c r="H18" i="60"/>
  <c r="G18" i="60"/>
  <c r="F18" i="60"/>
  <c r="E18" i="60"/>
  <c r="BE18" i="60" s="1"/>
  <c r="BE17" i="60"/>
  <c r="BE16" i="60"/>
  <c r="BE15" i="60"/>
  <c r="BE14" i="60"/>
  <c r="BE13" i="60"/>
  <c r="BE12" i="60"/>
  <c r="BE11" i="60"/>
  <c r="BE10" i="60"/>
  <c r="AU9" i="60"/>
  <c r="AT9" i="60"/>
  <c r="AS9" i="60"/>
  <c r="AR9" i="60"/>
  <c r="AQ9" i="60"/>
  <c r="AP9" i="60"/>
  <c r="AO9" i="60"/>
  <c r="AN9" i="60"/>
  <c r="AM9" i="60"/>
  <c r="AL9" i="60"/>
  <c r="AK9" i="60"/>
  <c r="AJ9" i="60"/>
  <c r="AI9" i="60"/>
  <c r="AH9" i="60"/>
  <c r="AG9" i="60"/>
  <c r="AF9" i="60"/>
  <c r="AE9" i="60"/>
  <c r="AD9" i="60"/>
  <c r="AC9" i="60"/>
  <c r="AB9" i="60"/>
  <c r="AA9" i="60"/>
  <c r="Z9" i="60"/>
  <c r="Y9" i="60"/>
  <c r="Y63" i="60" s="1"/>
  <c r="X9" i="60"/>
  <c r="T9" i="60"/>
  <c r="S9" i="60"/>
  <c r="R9" i="60"/>
  <c r="Q9" i="60"/>
  <c r="P9" i="60"/>
  <c r="O9" i="60"/>
  <c r="N9" i="60"/>
  <c r="M9" i="60"/>
  <c r="L9" i="60"/>
  <c r="K9" i="60"/>
  <c r="K63" i="60" s="1"/>
  <c r="J9" i="60"/>
  <c r="I9" i="60"/>
  <c r="H9" i="60"/>
  <c r="G9" i="60"/>
  <c r="F9" i="60"/>
  <c r="E9" i="60"/>
  <c r="AU8" i="60"/>
  <c r="AU62" i="60" s="1"/>
  <c r="AT8" i="60"/>
  <c r="AS8" i="60"/>
  <c r="AR8" i="60"/>
  <c r="AQ8" i="60"/>
  <c r="AQ62" i="60" s="1"/>
  <c r="AP8" i="60"/>
  <c r="AO8" i="60"/>
  <c r="AO62" i="60" s="1"/>
  <c r="AN8" i="60"/>
  <c r="AM8" i="60"/>
  <c r="AM62" i="60" s="1"/>
  <c r="AL8" i="60"/>
  <c r="AK8" i="60"/>
  <c r="AJ8" i="60"/>
  <c r="AI8" i="60"/>
  <c r="AH8" i="60"/>
  <c r="AG8" i="60"/>
  <c r="AF8" i="60"/>
  <c r="AE8" i="60"/>
  <c r="AE62" i="60" s="1"/>
  <c r="AD8" i="60"/>
  <c r="AC8" i="60"/>
  <c r="AB8" i="60"/>
  <c r="AA8" i="60"/>
  <c r="AA62" i="60" s="1"/>
  <c r="Z8" i="60"/>
  <c r="Y8" i="60"/>
  <c r="X8" i="60"/>
  <c r="T8" i="60"/>
  <c r="T62" i="60"/>
  <c r="S8" i="60"/>
  <c r="R8" i="60"/>
  <c r="R62" i="60" s="1"/>
  <c r="Q8" i="60"/>
  <c r="P8" i="60"/>
  <c r="O8" i="60"/>
  <c r="N8" i="60"/>
  <c r="N62" i="60"/>
  <c r="M8" i="60"/>
  <c r="L8" i="60"/>
  <c r="L62" i="60"/>
  <c r="K8" i="60"/>
  <c r="J8" i="60"/>
  <c r="I8" i="60"/>
  <c r="H8" i="60"/>
  <c r="H62" i="60" s="1"/>
  <c r="G8" i="60"/>
  <c r="F8" i="60"/>
  <c r="F62" i="60"/>
  <c r="E8" i="60"/>
  <c r="W58" i="57"/>
  <c r="BD57" i="57"/>
  <c r="BC57" i="57"/>
  <c r="BB57" i="57"/>
  <c r="BA57" i="57"/>
  <c r="AZ57" i="57"/>
  <c r="AY57" i="57"/>
  <c r="AY58" i="57"/>
  <c r="AX57" i="57"/>
  <c r="AW57" i="57"/>
  <c r="AV57" i="57"/>
  <c r="AU57" i="57"/>
  <c r="W57" i="57"/>
  <c r="V57" i="57"/>
  <c r="U57" i="57"/>
  <c r="BD56" i="57"/>
  <c r="BD58" i="57" s="1"/>
  <c r="BC56" i="57"/>
  <c r="BC58" i="57" s="1"/>
  <c r="BB56" i="57"/>
  <c r="BB58" i="57"/>
  <c r="BA56" i="57"/>
  <c r="BA58" i="57" s="1"/>
  <c r="AZ56" i="57"/>
  <c r="AZ58" i="57" s="1"/>
  <c r="AY56" i="57"/>
  <c r="AX56" i="57"/>
  <c r="AX58" i="57"/>
  <c r="AW56" i="57"/>
  <c r="AW58" i="57" s="1"/>
  <c r="AV56" i="57"/>
  <c r="AV58" i="57" s="1"/>
  <c r="AU56" i="57"/>
  <c r="AU58" i="57" s="1"/>
  <c r="W56" i="57"/>
  <c r="V56" i="57"/>
  <c r="U56" i="57"/>
  <c r="U58" i="57" s="1"/>
  <c r="BE55" i="57"/>
  <c r="BE54" i="57"/>
  <c r="AT53" i="57"/>
  <c r="AS53" i="57"/>
  <c r="AS33" i="57" s="1"/>
  <c r="AS57" i="57" s="1"/>
  <c r="AR53" i="57"/>
  <c r="AQ53" i="57"/>
  <c r="AP53" i="57"/>
  <c r="AO53" i="57"/>
  <c r="AN53" i="57"/>
  <c r="AM53" i="57"/>
  <c r="AL53" i="57"/>
  <c r="AK53" i="57"/>
  <c r="AJ53" i="57"/>
  <c r="AI53" i="57"/>
  <c r="AI33" i="57" s="1"/>
  <c r="AH53" i="57"/>
  <c r="AH33" i="57"/>
  <c r="AG53" i="57"/>
  <c r="AF53" i="57"/>
  <c r="AE53" i="57"/>
  <c r="AD53" i="57"/>
  <c r="AC53" i="57"/>
  <c r="AB53" i="57"/>
  <c r="AA53" i="57"/>
  <c r="Z53" i="57"/>
  <c r="Y53" i="57"/>
  <c r="X53" i="57"/>
  <c r="X33" i="57"/>
  <c r="T53" i="57"/>
  <c r="S53" i="57"/>
  <c r="R53" i="57"/>
  <c r="Q53" i="57"/>
  <c r="Q33" i="57"/>
  <c r="P53" i="57"/>
  <c r="O53" i="57"/>
  <c r="N53" i="57"/>
  <c r="M53" i="57"/>
  <c r="L53" i="57"/>
  <c r="K53" i="57"/>
  <c r="J53" i="57"/>
  <c r="J33" i="57" s="1"/>
  <c r="I53" i="57"/>
  <c r="I33" i="57"/>
  <c r="H53" i="57"/>
  <c r="G53" i="57"/>
  <c r="BE53" i="57" s="1"/>
  <c r="F53" i="57"/>
  <c r="E53" i="57"/>
  <c r="AT52" i="57"/>
  <c r="AS52" i="57"/>
  <c r="AS32" i="57"/>
  <c r="AR52" i="57"/>
  <c r="AQ52" i="57"/>
  <c r="AP52" i="57"/>
  <c r="AP32" i="57" s="1"/>
  <c r="AP56" i="57" s="1"/>
  <c r="AO52" i="57"/>
  <c r="AN52" i="57"/>
  <c r="AM52" i="57"/>
  <c r="AL52" i="57"/>
  <c r="AK52" i="57"/>
  <c r="AJ52" i="57"/>
  <c r="AI52" i="57"/>
  <c r="AH52" i="57"/>
  <c r="AG52" i="57"/>
  <c r="AG32" i="57"/>
  <c r="AF52" i="57"/>
  <c r="AE52" i="57"/>
  <c r="AD52" i="57"/>
  <c r="AC52" i="57"/>
  <c r="AC32" i="57"/>
  <c r="AB52" i="57"/>
  <c r="AA52" i="57"/>
  <c r="Z52" i="57"/>
  <c r="Z32" i="57" s="1"/>
  <c r="Z56" i="57" s="1"/>
  <c r="Y52" i="57"/>
  <c r="Y32" i="57"/>
  <c r="X52" i="57"/>
  <c r="T52" i="57"/>
  <c r="S52" i="57"/>
  <c r="R52" i="57"/>
  <c r="R32" i="57"/>
  <c r="Q52" i="57"/>
  <c r="P52" i="57"/>
  <c r="O52" i="57"/>
  <c r="N52" i="57"/>
  <c r="M52" i="57"/>
  <c r="L52" i="57"/>
  <c r="K52" i="57"/>
  <c r="J52" i="57"/>
  <c r="J32" i="57"/>
  <c r="I52" i="57"/>
  <c r="H52" i="57"/>
  <c r="BE52" i="57" s="1"/>
  <c r="G52" i="57"/>
  <c r="F52" i="57"/>
  <c r="E52" i="57"/>
  <c r="BE51" i="57"/>
  <c r="BE50" i="57"/>
  <c r="BE49" i="57"/>
  <c r="BE48" i="57"/>
  <c r="BE47" i="57"/>
  <c r="BE46" i="57"/>
  <c r="BE45" i="57"/>
  <c r="BE44" i="57"/>
  <c r="BE43" i="57"/>
  <c r="BE42" i="57"/>
  <c r="BE41" i="57"/>
  <c r="BE40" i="57"/>
  <c r="BE39" i="57"/>
  <c r="BE38" i="57"/>
  <c r="BE37" i="57"/>
  <c r="BE36" i="57"/>
  <c r="AT35" i="57"/>
  <c r="AT33" i="57" s="1"/>
  <c r="AS35" i="57"/>
  <c r="AR35" i="57"/>
  <c r="AR33" i="57" s="1"/>
  <c r="AQ35" i="57"/>
  <c r="AP35" i="57"/>
  <c r="AP33" i="57" s="1"/>
  <c r="AO35" i="57"/>
  <c r="AO33" i="57"/>
  <c r="AN35" i="57"/>
  <c r="AN33" i="57" s="1"/>
  <c r="AM35" i="57"/>
  <c r="AM33" i="57" s="1"/>
  <c r="AL35" i="57"/>
  <c r="AL33" i="57" s="1"/>
  <c r="AK35" i="57"/>
  <c r="AJ35" i="57"/>
  <c r="AJ33" i="57" s="1"/>
  <c r="AI35" i="57"/>
  <c r="AH35" i="57"/>
  <c r="AG35" i="57"/>
  <c r="AG33" i="57"/>
  <c r="AF35" i="57"/>
  <c r="AE35" i="57"/>
  <c r="AE33" i="57" s="1"/>
  <c r="AD35" i="57"/>
  <c r="AD33" i="57" s="1"/>
  <c r="AC35" i="57"/>
  <c r="AB35" i="57"/>
  <c r="AB33" i="57" s="1"/>
  <c r="AA35" i="57"/>
  <c r="Z35" i="57"/>
  <c r="Z33" i="57" s="1"/>
  <c r="Y35" i="57"/>
  <c r="Y33" i="57"/>
  <c r="Y57" i="57" s="1"/>
  <c r="X35" i="57"/>
  <c r="T35" i="57"/>
  <c r="T33" i="57" s="1"/>
  <c r="S35" i="57"/>
  <c r="S33" i="57" s="1"/>
  <c r="R35" i="57"/>
  <c r="Q35" i="57"/>
  <c r="P35" i="57"/>
  <c r="O35" i="57"/>
  <c r="N35" i="57"/>
  <c r="N33" i="57"/>
  <c r="M35" i="57"/>
  <c r="M33" i="57" s="1"/>
  <c r="L35" i="57"/>
  <c r="L33" i="57"/>
  <c r="K35" i="57"/>
  <c r="K33" i="57" s="1"/>
  <c r="J35" i="57"/>
  <c r="I35" i="57"/>
  <c r="H35" i="57"/>
  <c r="H33" i="57" s="1"/>
  <c r="H57" i="57" s="1"/>
  <c r="G35" i="57"/>
  <c r="F35" i="57"/>
  <c r="F33" i="57" s="1"/>
  <c r="F57" i="57" s="1"/>
  <c r="E35" i="57"/>
  <c r="AT34" i="57"/>
  <c r="AS34" i="57"/>
  <c r="AR34" i="57"/>
  <c r="AR32" i="57" s="1"/>
  <c r="AQ34" i="57"/>
  <c r="AQ32" i="57" s="1"/>
  <c r="AP34" i="57"/>
  <c r="AO34" i="57"/>
  <c r="AO32" i="57" s="1"/>
  <c r="AN34" i="57"/>
  <c r="AN32" i="57"/>
  <c r="AM34" i="57"/>
  <c r="AL34" i="57"/>
  <c r="AK34" i="57"/>
  <c r="AK32" i="57" s="1"/>
  <c r="AJ34" i="57"/>
  <c r="AJ32" i="57"/>
  <c r="AI34" i="57"/>
  <c r="AI32" i="57" s="1"/>
  <c r="AH34" i="57"/>
  <c r="AG34" i="57"/>
  <c r="AF34" i="57"/>
  <c r="AF32" i="57" s="1"/>
  <c r="AF56" i="57"/>
  <c r="AE34" i="57"/>
  <c r="AD34" i="57"/>
  <c r="AD32" i="57" s="1"/>
  <c r="AC34" i="57"/>
  <c r="AB34" i="57"/>
  <c r="AB32" i="57" s="1"/>
  <c r="AB56" i="57" s="1"/>
  <c r="AA34" i="57"/>
  <c r="AA32" i="57" s="1"/>
  <c r="Z34" i="57"/>
  <c r="Y34" i="57"/>
  <c r="X34" i="57"/>
  <c r="X32" i="57"/>
  <c r="T34" i="57"/>
  <c r="T32" i="57" s="1"/>
  <c r="S34" i="57"/>
  <c r="R34" i="57"/>
  <c r="Q34" i="57"/>
  <c r="Q32" i="57" s="1"/>
  <c r="P34" i="57"/>
  <c r="P32" i="57" s="1"/>
  <c r="O34" i="57"/>
  <c r="N34" i="57"/>
  <c r="N32" i="57" s="1"/>
  <c r="M34" i="57"/>
  <c r="M32" i="57"/>
  <c r="L34" i="57"/>
  <c r="K34" i="57"/>
  <c r="J34" i="57"/>
  <c r="I34" i="57"/>
  <c r="H34" i="57"/>
  <c r="G34" i="57"/>
  <c r="F34" i="57"/>
  <c r="F32" i="57" s="1"/>
  <c r="E34" i="57"/>
  <c r="AQ33" i="57"/>
  <c r="AK33" i="57"/>
  <c r="AC33" i="57"/>
  <c r="AA33" i="57"/>
  <c r="R33" i="57"/>
  <c r="P33" i="57"/>
  <c r="AT32" i="57"/>
  <c r="AL32" i="57"/>
  <c r="S32" i="57"/>
  <c r="O32" i="57"/>
  <c r="K32" i="57"/>
  <c r="G32" i="57"/>
  <c r="BE31" i="57"/>
  <c r="BE30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BE29" i="57" s="1"/>
  <c r="AT28" i="57"/>
  <c r="AS28" i="57"/>
  <c r="AR28" i="57"/>
  <c r="AQ28" i="57"/>
  <c r="AQ56" i="57" s="1"/>
  <c r="AP28" i="57"/>
  <c r="AO28" i="57"/>
  <c r="AN28" i="57"/>
  <c r="AM28" i="57"/>
  <c r="AL28" i="57"/>
  <c r="AK28" i="57"/>
  <c r="AJ28" i="57"/>
  <c r="AI28" i="57"/>
  <c r="AH28" i="57"/>
  <c r="AG28" i="57"/>
  <c r="AF28" i="57"/>
  <c r="AE28" i="57"/>
  <c r="AD28" i="57"/>
  <c r="AC28" i="57"/>
  <c r="AB28" i="57"/>
  <c r="AA28" i="57"/>
  <c r="AA56" i="57" s="1"/>
  <c r="Z28" i="57"/>
  <c r="Y28" i="57"/>
  <c r="Y56" i="57" s="1"/>
  <c r="X28" i="57"/>
  <c r="T28" i="57"/>
  <c r="T56" i="57" s="1"/>
  <c r="T58" i="57" s="1"/>
  <c r="S28" i="57"/>
  <c r="R28" i="57"/>
  <c r="Q28" i="57"/>
  <c r="P28" i="57"/>
  <c r="O28" i="57"/>
  <c r="N28" i="57"/>
  <c r="N56" i="57" s="1"/>
  <c r="M28" i="57"/>
  <c r="L28" i="57"/>
  <c r="K28" i="57"/>
  <c r="J28" i="57"/>
  <c r="I28" i="57"/>
  <c r="H28" i="57"/>
  <c r="G28" i="57"/>
  <c r="F28" i="57"/>
  <c r="E28" i="57"/>
  <c r="BE27" i="57"/>
  <c r="BE26" i="57"/>
  <c r="BE25" i="57"/>
  <c r="BE24" i="57"/>
  <c r="BE23" i="57"/>
  <c r="BE22" i="57"/>
  <c r="BE21" i="57"/>
  <c r="BE20" i="57"/>
  <c r="BE19" i="57"/>
  <c r="BE18" i="57"/>
  <c r="AT17" i="57"/>
  <c r="AS17" i="57"/>
  <c r="AR17" i="57"/>
  <c r="AQ17" i="57"/>
  <c r="AP17" i="57"/>
  <c r="AO17" i="57"/>
  <c r="AN17" i="57"/>
  <c r="AM17" i="57"/>
  <c r="AL17" i="57"/>
  <c r="AK17" i="57"/>
  <c r="AJ17" i="57"/>
  <c r="AI17" i="57"/>
  <c r="AH17" i="57"/>
  <c r="AH57" i="57" s="1"/>
  <c r="AG17" i="57"/>
  <c r="AF17" i="57"/>
  <c r="AE17" i="57"/>
  <c r="AD17" i="57"/>
  <c r="AD57" i="57" s="1"/>
  <c r="AC17" i="57"/>
  <c r="AB17" i="57"/>
  <c r="AA17" i="57"/>
  <c r="Z17" i="57"/>
  <c r="Y17" i="57"/>
  <c r="X17" i="57"/>
  <c r="X57" i="57" s="1"/>
  <c r="T17" i="57"/>
  <c r="S17" i="57"/>
  <c r="R17" i="57"/>
  <c r="Q17" i="57"/>
  <c r="P17" i="57"/>
  <c r="O17" i="57"/>
  <c r="N17" i="57"/>
  <c r="M17" i="57"/>
  <c r="L17" i="57"/>
  <c r="L57" i="57" s="1"/>
  <c r="K17" i="57"/>
  <c r="J17" i="57"/>
  <c r="BE17" i="57" s="1"/>
  <c r="I17" i="57"/>
  <c r="H17" i="57"/>
  <c r="G17" i="57"/>
  <c r="F17" i="57"/>
  <c r="E17" i="57"/>
  <c r="AT16" i="57"/>
  <c r="AS16" i="57"/>
  <c r="AR16" i="57"/>
  <c r="AQ16" i="57"/>
  <c r="AP16" i="57"/>
  <c r="AO16" i="57"/>
  <c r="AN16" i="57"/>
  <c r="AM16" i="57"/>
  <c r="AL16" i="57"/>
  <c r="AK16" i="57"/>
  <c r="AJ16" i="57"/>
  <c r="AI16" i="57"/>
  <c r="AH16" i="57"/>
  <c r="AG16" i="57"/>
  <c r="AF16" i="57"/>
  <c r="AE16" i="57"/>
  <c r="AD16" i="57"/>
  <c r="AC16" i="57"/>
  <c r="AB16" i="57"/>
  <c r="AA16" i="57"/>
  <c r="Z16" i="57"/>
  <c r="Y16" i="57"/>
  <c r="X16" i="57"/>
  <c r="T16" i="57"/>
  <c r="S16" i="57"/>
  <c r="R16" i="57"/>
  <c r="Q16" i="57"/>
  <c r="P16" i="57"/>
  <c r="O16" i="57"/>
  <c r="N16" i="57"/>
  <c r="M16" i="57"/>
  <c r="L16" i="57"/>
  <c r="K16" i="57"/>
  <c r="J16" i="57"/>
  <c r="I16" i="57"/>
  <c r="H16" i="57"/>
  <c r="G16" i="57"/>
  <c r="F16" i="57"/>
  <c r="E16" i="57"/>
  <c r="BE15" i="57"/>
  <c r="BE14" i="57"/>
  <c r="BE13" i="57"/>
  <c r="BE12" i="57"/>
  <c r="BE11" i="57"/>
  <c r="BE10" i="57"/>
  <c r="AT9" i="57"/>
  <c r="AS9" i="57"/>
  <c r="AR9" i="57"/>
  <c r="AQ9" i="57"/>
  <c r="AP9" i="57"/>
  <c r="AO9" i="57"/>
  <c r="AO57" i="57" s="1"/>
  <c r="AN9" i="57"/>
  <c r="AN57" i="57"/>
  <c r="AM9" i="57"/>
  <c r="AL9" i="57"/>
  <c r="AL57" i="57" s="1"/>
  <c r="AK9" i="57"/>
  <c r="AJ9" i="57"/>
  <c r="AJ57" i="57" s="1"/>
  <c r="AI9" i="57"/>
  <c r="AH9" i="57"/>
  <c r="AG9" i="57"/>
  <c r="AF9" i="57"/>
  <c r="AE9" i="57"/>
  <c r="AD9" i="57"/>
  <c r="AC9" i="57"/>
  <c r="AB9" i="57"/>
  <c r="AB57" i="57" s="1"/>
  <c r="AB58" i="57" s="1"/>
  <c r="AA9" i="57"/>
  <c r="Z9" i="57"/>
  <c r="Y9" i="57"/>
  <c r="X9" i="57"/>
  <c r="T9" i="57"/>
  <c r="S9" i="57"/>
  <c r="R9" i="57"/>
  <c r="R57" i="57" s="1"/>
  <c r="Q9" i="57"/>
  <c r="P9" i="57"/>
  <c r="O9" i="57"/>
  <c r="N9" i="57"/>
  <c r="M9" i="57"/>
  <c r="M57" i="57" s="1"/>
  <c r="L9" i="57"/>
  <c r="K9" i="57"/>
  <c r="J9" i="57"/>
  <c r="I9" i="57"/>
  <c r="H9" i="57"/>
  <c r="G9" i="57"/>
  <c r="F9" i="57"/>
  <c r="E9" i="57"/>
  <c r="AT8" i="57"/>
  <c r="AT56" i="57"/>
  <c r="AT58" i="57" s="1"/>
  <c r="AS8" i="57"/>
  <c r="AR8" i="57"/>
  <c r="AQ8" i="57"/>
  <c r="AP8" i="57"/>
  <c r="AO8" i="57"/>
  <c r="AN8" i="57"/>
  <c r="AN56" i="57" s="1"/>
  <c r="AN58" i="57" s="1"/>
  <c r="AM8" i="57"/>
  <c r="AL8" i="57"/>
  <c r="AL56" i="57" s="1"/>
  <c r="AL58" i="57" s="1"/>
  <c r="AK8" i="57"/>
  <c r="AJ8" i="57"/>
  <c r="AJ56" i="57" s="1"/>
  <c r="AJ58" i="57" s="1"/>
  <c r="AI8" i="57"/>
  <c r="AI56" i="57"/>
  <c r="AH8" i="57"/>
  <c r="AG8" i="57"/>
  <c r="AG56" i="57"/>
  <c r="AF8" i="57"/>
  <c r="AE8" i="57"/>
  <c r="AD8" i="57"/>
  <c r="AC8" i="57"/>
  <c r="AC56" i="57" s="1"/>
  <c r="AB8" i="57"/>
  <c r="AA8" i="57"/>
  <c r="Z8" i="57"/>
  <c r="Y8" i="57"/>
  <c r="X8" i="57"/>
  <c r="T8" i="57"/>
  <c r="S8" i="57"/>
  <c r="R8" i="57"/>
  <c r="Q8" i="57"/>
  <c r="P8" i="57"/>
  <c r="P56" i="57" s="1"/>
  <c r="O8" i="57"/>
  <c r="O56" i="57"/>
  <c r="N8" i="57"/>
  <c r="M8" i="57"/>
  <c r="L8" i="57"/>
  <c r="K8" i="57"/>
  <c r="J8" i="57"/>
  <c r="I8" i="57"/>
  <c r="H8" i="57"/>
  <c r="G8" i="57"/>
  <c r="G56" i="57" s="1"/>
  <c r="F8" i="57"/>
  <c r="F56" i="57" s="1"/>
  <c r="F58" i="57" s="1"/>
  <c r="E8" i="57"/>
  <c r="AA9" i="56"/>
  <c r="AB9" i="56" s="1"/>
  <c r="AC9" i="56" s="1"/>
  <c r="AD9" i="56" s="1"/>
  <c r="AE9" i="56"/>
  <c r="AF9" i="56" s="1"/>
  <c r="AG9" i="56" s="1"/>
  <c r="AH9" i="56" s="1"/>
  <c r="AI9" i="56" s="1"/>
  <c r="AJ9" i="56" s="1"/>
  <c r="AK9" i="56" s="1"/>
  <c r="AL9" i="56" s="1"/>
  <c r="AM9" i="56" s="1"/>
  <c r="AN9" i="56" s="1"/>
  <c r="AO9" i="56" s="1"/>
  <c r="AP9" i="56" s="1"/>
  <c r="AQ9" i="56" s="1"/>
  <c r="AR9" i="56" s="1"/>
  <c r="AS9" i="56" s="1"/>
  <c r="AT9" i="56" s="1"/>
  <c r="AU9" i="56" s="1"/>
  <c r="AV9" i="56" s="1"/>
  <c r="AW9" i="56" s="1"/>
  <c r="AX9" i="56" s="1"/>
  <c r="AY9" i="56" s="1"/>
  <c r="AZ9" i="56" s="1"/>
  <c r="BA9" i="56" s="1"/>
  <c r="BB9" i="56" s="1"/>
  <c r="BC9" i="56" s="1"/>
  <c r="Z9" i="56"/>
  <c r="V9" i="56"/>
  <c r="W9" i="56" s="1"/>
  <c r="X9" i="56" s="1"/>
  <c r="U9" i="56"/>
  <c r="AE7" i="56"/>
  <c r="AF7" i="56" s="1"/>
  <c r="AG7" i="56"/>
  <c r="AH7" i="56" s="1"/>
  <c r="AI7" i="56" s="1"/>
  <c r="AJ7" i="56" s="1"/>
  <c r="AK7" i="56"/>
  <c r="AL7" i="56" s="1"/>
  <c r="AM7" i="56" s="1"/>
  <c r="AN7" i="56" s="1"/>
  <c r="AO7" i="56" s="1"/>
  <c r="AP7" i="56" s="1"/>
  <c r="AQ7" i="56" s="1"/>
  <c r="AR7" i="56" s="1"/>
  <c r="AS7" i="56" s="1"/>
  <c r="AT7" i="56" s="1"/>
  <c r="AU7" i="56" s="1"/>
  <c r="AV7" i="56" s="1"/>
  <c r="AW7" i="56" s="1"/>
  <c r="AX7" i="56" s="1"/>
  <c r="AY7" i="56" s="1"/>
  <c r="AZ7" i="56" s="1"/>
  <c r="BA7" i="56" s="1"/>
  <c r="BB7" i="56" s="1"/>
  <c r="BC7" i="56" s="1"/>
  <c r="AD7" i="56"/>
  <c r="BD59" i="54"/>
  <c r="BC59" i="54"/>
  <c r="BB59" i="54"/>
  <c r="BA59" i="54"/>
  <c r="AZ59" i="54"/>
  <c r="AY59" i="54"/>
  <c r="AX59" i="54"/>
  <c r="AW59" i="54"/>
  <c r="AV59" i="54"/>
  <c r="AU59" i="54"/>
  <c r="W59" i="54"/>
  <c r="V59" i="54"/>
  <c r="V60" i="54" s="1"/>
  <c r="U59" i="54"/>
  <c r="BD58" i="54"/>
  <c r="BD60" i="54" s="1"/>
  <c r="BC58" i="54"/>
  <c r="BC60" i="54" s="1"/>
  <c r="BB58" i="54"/>
  <c r="BA58" i="54"/>
  <c r="BA60" i="54"/>
  <c r="AZ58" i="54"/>
  <c r="AZ60" i="54"/>
  <c r="AY58" i="54"/>
  <c r="AY60" i="54"/>
  <c r="AX58" i="54"/>
  <c r="AW58" i="54"/>
  <c r="AW60" i="54" s="1"/>
  <c r="AV58" i="54"/>
  <c r="AV60" i="54" s="1"/>
  <c r="AU58" i="54"/>
  <c r="AU60" i="54" s="1"/>
  <c r="AP58" i="54"/>
  <c r="W58" i="54"/>
  <c r="W60" i="54"/>
  <c r="V58" i="54"/>
  <c r="U58" i="54"/>
  <c r="U60" i="54" s="1"/>
  <c r="BE57" i="54"/>
  <c r="BE56" i="54"/>
  <c r="AT55" i="54"/>
  <c r="AS55" i="54"/>
  <c r="AR55" i="54"/>
  <c r="AQ55" i="54"/>
  <c r="AP55" i="54"/>
  <c r="AO55" i="54"/>
  <c r="AN55" i="54"/>
  <c r="AM55" i="54"/>
  <c r="AL55" i="54"/>
  <c r="AK55" i="54"/>
  <c r="AJ55" i="54"/>
  <c r="AI55" i="54"/>
  <c r="AH55" i="54"/>
  <c r="AG55" i="54"/>
  <c r="AG59" i="54"/>
  <c r="AF55" i="54"/>
  <c r="AF45" i="54"/>
  <c r="AE55" i="54"/>
  <c r="AD55" i="54"/>
  <c r="AC55" i="54"/>
  <c r="AC45" i="54"/>
  <c r="AB55" i="54"/>
  <c r="AB45" i="54"/>
  <c r="AA55" i="54"/>
  <c r="Z55" i="54"/>
  <c r="Y55" i="54"/>
  <c r="X55" i="54"/>
  <c r="T55" i="54"/>
  <c r="S55" i="54"/>
  <c r="R55" i="54"/>
  <c r="Q55" i="54"/>
  <c r="P55" i="54"/>
  <c r="O55" i="54"/>
  <c r="N55" i="54"/>
  <c r="M55" i="54"/>
  <c r="L55" i="54"/>
  <c r="K55" i="54"/>
  <c r="J55" i="54"/>
  <c r="J45" i="54"/>
  <c r="I55" i="54"/>
  <c r="H55" i="54"/>
  <c r="G55" i="54"/>
  <c r="F55" i="54"/>
  <c r="F45" i="54"/>
  <c r="E55" i="54"/>
  <c r="AT54" i="54"/>
  <c r="AS54" i="54"/>
  <c r="AR54" i="54"/>
  <c r="AQ54" i="54"/>
  <c r="AP54" i="54"/>
  <c r="AO54" i="54"/>
  <c r="AN54" i="54"/>
  <c r="AM54" i="54"/>
  <c r="AL54" i="54"/>
  <c r="AK54" i="54"/>
  <c r="AJ54" i="54"/>
  <c r="AI54" i="54"/>
  <c r="AH54" i="54"/>
  <c r="AG54" i="54"/>
  <c r="AF54" i="54"/>
  <c r="AE54" i="54"/>
  <c r="AE44" i="54"/>
  <c r="AD54" i="54"/>
  <c r="AC54" i="54"/>
  <c r="AB54" i="54"/>
  <c r="AA54" i="54"/>
  <c r="Z54" i="54"/>
  <c r="Y54" i="54"/>
  <c r="Y44" i="54" s="1"/>
  <c r="X54" i="54"/>
  <c r="T54" i="54"/>
  <c r="S54" i="54"/>
  <c r="R54" i="54"/>
  <c r="Q54" i="54"/>
  <c r="P54" i="54"/>
  <c r="O54" i="54"/>
  <c r="N54" i="54"/>
  <c r="N44" i="54" s="1"/>
  <c r="N58" i="54" s="1"/>
  <c r="M54" i="54"/>
  <c r="L54" i="54"/>
  <c r="K54" i="54"/>
  <c r="J54" i="54"/>
  <c r="I54" i="54"/>
  <c r="H54" i="54"/>
  <c r="G54" i="54"/>
  <c r="F54" i="54"/>
  <c r="F44" i="54" s="1"/>
  <c r="E54" i="54"/>
  <c r="BE53" i="54"/>
  <c r="BE52" i="54"/>
  <c r="BE51" i="54"/>
  <c r="BE50" i="54"/>
  <c r="BE49" i="54"/>
  <c r="BE48" i="54"/>
  <c r="AT47" i="54"/>
  <c r="AT45" i="54" s="1"/>
  <c r="AS47" i="54"/>
  <c r="AS45" i="54" s="1"/>
  <c r="AR47" i="54"/>
  <c r="AR45" i="54" s="1"/>
  <c r="AQ47" i="54"/>
  <c r="AP47" i="54"/>
  <c r="AP45" i="54" s="1"/>
  <c r="AO47" i="54"/>
  <c r="AO45" i="54" s="1"/>
  <c r="AN47" i="54"/>
  <c r="AM47" i="54"/>
  <c r="AL47" i="54"/>
  <c r="AK47" i="54"/>
  <c r="AK45" i="54" s="1"/>
  <c r="AJ47" i="54"/>
  <c r="AI47" i="54"/>
  <c r="AI45" i="54" s="1"/>
  <c r="AH47" i="54"/>
  <c r="AH45" i="54"/>
  <c r="AG47" i="54"/>
  <c r="AG45" i="54" s="1"/>
  <c r="AF47" i="54"/>
  <c r="AE47" i="54"/>
  <c r="AD47" i="54"/>
  <c r="AC47" i="54"/>
  <c r="AB47" i="54"/>
  <c r="AA47" i="54"/>
  <c r="Z47" i="54"/>
  <c r="Y47" i="54"/>
  <c r="Y45" i="54" s="1"/>
  <c r="X47" i="54"/>
  <c r="X45" i="54" s="1"/>
  <c r="T47" i="54"/>
  <c r="S47" i="54"/>
  <c r="R47" i="54"/>
  <c r="R45" i="54" s="1"/>
  <c r="Q47" i="54"/>
  <c r="Q45" i="54" s="1"/>
  <c r="P47" i="54"/>
  <c r="O47" i="54"/>
  <c r="O45" i="54"/>
  <c r="N47" i="54"/>
  <c r="M47" i="54"/>
  <c r="M45" i="54" s="1"/>
  <c r="L47" i="54"/>
  <c r="K47" i="54"/>
  <c r="J47" i="54"/>
  <c r="I47" i="54"/>
  <c r="I45" i="54" s="1"/>
  <c r="H47" i="54"/>
  <c r="G47" i="54"/>
  <c r="F47" i="54"/>
  <c r="E47" i="54"/>
  <c r="BE47" i="54" s="1"/>
  <c r="BE45" i="54" s="1"/>
  <c r="AT46" i="54"/>
  <c r="AS46" i="54"/>
  <c r="AR46" i="54"/>
  <c r="AR44" i="54" s="1"/>
  <c r="AQ46" i="54"/>
  <c r="AQ44" i="54" s="1"/>
  <c r="AP46" i="54"/>
  <c r="AP44" i="54" s="1"/>
  <c r="AO46" i="54"/>
  <c r="AN46" i="54"/>
  <c r="AN44" i="54" s="1"/>
  <c r="AM46" i="54"/>
  <c r="AM44" i="54" s="1"/>
  <c r="AL46" i="54"/>
  <c r="AL44" i="54" s="1"/>
  <c r="AK46" i="54"/>
  <c r="AJ46" i="54"/>
  <c r="AJ44" i="54" s="1"/>
  <c r="AI46" i="54"/>
  <c r="AH46" i="54"/>
  <c r="AH44" i="54" s="1"/>
  <c r="AG46" i="54"/>
  <c r="AF46" i="54"/>
  <c r="AF44" i="54" s="1"/>
  <c r="AE46" i="54"/>
  <c r="AD46" i="54"/>
  <c r="AD44" i="54" s="1"/>
  <c r="AC46" i="54"/>
  <c r="AB46" i="54"/>
  <c r="AB44" i="54" s="1"/>
  <c r="AA46" i="54"/>
  <c r="AA44" i="54" s="1"/>
  <c r="AA58" i="54" s="1"/>
  <c r="AA60" i="54" s="1"/>
  <c r="Z46" i="54"/>
  <c r="Z44" i="54" s="1"/>
  <c r="Y46" i="54"/>
  <c r="X46" i="54"/>
  <c r="X44" i="54" s="1"/>
  <c r="T46" i="54"/>
  <c r="T44" i="54" s="1"/>
  <c r="S46" i="54"/>
  <c r="S44" i="54" s="1"/>
  <c r="R46" i="54"/>
  <c r="Q46" i="54"/>
  <c r="Q44" i="54" s="1"/>
  <c r="P46" i="54"/>
  <c r="P44" i="54" s="1"/>
  <c r="O46" i="54"/>
  <c r="O44" i="54" s="1"/>
  <c r="N46" i="54"/>
  <c r="M46" i="54"/>
  <c r="M44" i="54" s="1"/>
  <c r="L46" i="54"/>
  <c r="L44" i="54" s="1"/>
  <c r="K46" i="54"/>
  <c r="K44" i="54" s="1"/>
  <c r="J46" i="54"/>
  <c r="I46" i="54"/>
  <c r="I44" i="54" s="1"/>
  <c r="H46" i="54"/>
  <c r="H44" i="54" s="1"/>
  <c r="G46" i="54"/>
  <c r="G44" i="54" s="1"/>
  <c r="F46" i="54"/>
  <c r="E46" i="54"/>
  <c r="E44" i="54" s="1"/>
  <c r="AT59" i="54"/>
  <c r="AQ45" i="54"/>
  <c r="AM45" i="54"/>
  <c r="AL45" i="54"/>
  <c r="AL59" i="54"/>
  <c r="AE45" i="54"/>
  <c r="AA45" i="54"/>
  <c r="T45" i="54"/>
  <c r="S45" i="54"/>
  <c r="P45" i="54"/>
  <c r="L45" i="54"/>
  <c r="K45" i="54"/>
  <c r="H45" i="54"/>
  <c r="AS44" i="54"/>
  <c r="AO44" i="54"/>
  <c r="AK44" i="54"/>
  <c r="AG44" i="54"/>
  <c r="AC44" i="54"/>
  <c r="AC58" i="54" s="1"/>
  <c r="R44" i="54"/>
  <c r="J44" i="54"/>
  <c r="E58" i="54"/>
  <c r="E60" i="54" s="1"/>
  <c r="BE43" i="54"/>
  <c r="BE42" i="54"/>
  <c r="BE41" i="54"/>
  <c r="BE40" i="54"/>
  <c r="BE39" i="54"/>
  <c r="BE38" i="54"/>
  <c r="BE37" i="54"/>
  <c r="BE36" i="54"/>
  <c r="BE35" i="54"/>
  <c r="BE34" i="54"/>
  <c r="BE33" i="54"/>
  <c r="BE32" i="54"/>
  <c r="BE31" i="54"/>
  <c r="BE30" i="54"/>
  <c r="BE29" i="54"/>
  <c r="BE28" i="54"/>
  <c r="BE27" i="54"/>
  <c r="BE26" i="54"/>
  <c r="BE25" i="54"/>
  <c r="BE24" i="54"/>
  <c r="BE23" i="54"/>
  <c r="BE22" i="54"/>
  <c r="BE21" i="54"/>
  <c r="BE20" i="54"/>
  <c r="BE19" i="54"/>
  <c r="BE18" i="54"/>
  <c r="BE17" i="54"/>
  <c r="BE16" i="54"/>
  <c r="BE15" i="54"/>
  <c r="BE14" i="54"/>
  <c r="BE13" i="54"/>
  <c r="BE12" i="54"/>
  <c r="AT11" i="54"/>
  <c r="AS11" i="54"/>
  <c r="AS59" i="54" s="1"/>
  <c r="AR11" i="54"/>
  <c r="AR59" i="54"/>
  <c r="AQ11" i="54"/>
  <c r="AQ59" i="54"/>
  <c r="AP11" i="54"/>
  <c r="AP59" i="54"/>
  <c r="AO11" i="54"/>
  <c r="AN11" i="54"/>
  <c r="AM11" i="54"/>
  <c r="AL11" i="54"/>
  <c r="AK11" i="54"/>
  <c r="AK59" i="54" s="1"/>
  <c r="AJ11" i="54"/>
  <c r="AI11" i="54"/>
  <c r="AI59" i="54"/>
  <c r="AH11" i="54"/>
  <c r="AH59" i="54"/>
  <c r="AG11" i="54"/>
  <c r="AF11" i="54"/>
  <c r="AE11" i="54"/>
  <c r="AE59" i="54" s="1"/>
  <c r="AE60" i="54" s="1"/>
  <c r="AD11" i="54"/>
  <c r="AC11" i="54"/>
  <c r="AC59" i="54" s="1"/>
  <c r="AB11" i="54"/>
  <c r="AB59" i="54"/>
  <c r="AA11" i="54"/>
  <c r="AA59" i="54"/>
  <c r="Z11" i="54"/>
  <c r="Y11" i="54"/>
  <c r="X11" i="54"/>
  <c r="X59" i="54" s="1"/>
  <c r="T11" i="54"/>
  <c r="S11" i="54"/>
  <c r="R11" i="54"/>
  <c r="Q11" i="54"/>
  <c r="P11" i="54"/>
  <c r="O11" i="54"/>
  <c r="O59" i="54" s="1"/>
  <c r="O60" i="54" s="1"/>
  <c r="N11" i="54"/>
  <c r="M11" i="54"/>
  <c r="M59" i="54" s="1"/>
  <c r="L11" i="54"/>
  <c r="K11" i="54"/>
  <c r="K59" i="54" s="1"/>
  <c r="K60" i="54" s="1"/>
  <c r="J11" i="54"/>
  <c r="I11" i="54"/>
  <c r="I59" i="54" s="1"/>
  <c r="I60" i="54" s="1"/>
  <c r="H11" i="54"/>
  <c r="H59" i="54"/>
  <c r="G11" i="54"/>
  <c r="F11" i="54"/>
  <c r="F59" i="54" s="1"/>
  <c r="E11" i="54"/>
  <c r="AT10" i="54"/>
  <c r="AS10" i="54"/>
  <c r="AS58" i="54"/>
  <c r="AS60" i="54" s="1"/>
  <c r="AR10" i="54"/>
  <c r="AR58" i="54" s="1"/>
  <c r="AQ10" i="54"/>
  <c r="AQ58" i="54" s="1"/>
  <c r="AQ60" i="54" s="1"/>
  <c r="AP10" i="54"/>
  <c r="AO10" i="54"/>
  <c r="AO58" i="54" s="1"/>
  <c r="AN10" i="54"/>
  <c r="AM10" i="54"/>
  <c r="AL10" i="54"/>
  <c r="AK10" i="54"/>
  <c r="AJ10" i="54"/>
  <c r="AJ58" i="54"/>
  <c r="AI10" i="54"/>
  <c r="AH10" i="54"/>
  <c r="AG10" i="54"/>
  <c r="AG58" i="54"/>
  <c r="AG60" i="54" s="1"/>
  <c r="AF10" i="54"/>
  <c r="AE10" i="54"/>
  <c r="AD10" i="54"/>
  <c r="AC10" i="54"/>
  <c r="AB10" i="54"/>
  <c r="AB58" i="54" s="1"/>
  <c r="AA10" i="54"/>
  <c r="Z10" i="54"/>
  <c r="Z58" i="54" s="1"/>
  <c r="Y10" i="54"/>
  <c r="X10" i="54"/>
  <c r="T10" i="54"/>
  <c r="T58" i="54" s="1"/>
  <c r="T60" i="54" s="1"/>
  <c r="S10" i="54"/>
  <c r="S58" i="54"/>
  <c r="R10" i="54"/>
  <c r="R58" i="54"/>
  <c r="Q10" i="54"/>
  <c r="Q58" i="54" s="1"/>
  <c r="P10" i="54"/>
  <c r="P58" i="54" s="1"/>
  <c r="O10" i="54"/>
  <c r="O58" i="54"/>
  <c r="N10" i="54"/>
  <c r="M10" i="54"/>
  <c r="M58" i="54" s="1"/>
  <c r="M60" i="54" s="1"/>
  <c r="L10" i="54"/>
  <c r="K10" i="54"/>
  <c r="K58" i="54" s="1"/>
  <c r="J10" i="54"/>
  <c r="J58" i="54" s="1"/>
  <c r="I10" i="54"/>
  <c r="I58" i="54"/>
  <c r="H10" i="54"/>
  <c r="G10" i="54"/>
  <c r="G58" i="54" s="1"/>
  <c r="F10" i="54"/>
  <c r="E10" i="54"/>
  <c r="AA9" i="54"/>
  <c r="AB9" i="54"/>
  <c r="AC9" i="54" s="1"/>
  <c r="AD9" i="54" s="1"/>
  <c r="AE9" i="54" s="1"/>
  <c r="AF9" i="54" s="1"/>
  <c r="AG9" i="54" s="1"/>
  <c r="AH9" i="54" s="1"/>
  <c r="AI9" i="54" s="1"/>
  <c r="AJ9" i="54" s="1"/>
  <c r="AK9" i="54" s="1"/>
  <c r="AL9" i="54" s="1"/>
  <c r="AM9" i="54" s="1"/>
  <c r="AN9" i="54" s="1"/>
  <c r="AO9" i="54" s="1"/>
  <c r="AP9" i="54" s="1"/>
  <c r="AQ9" i="54" s="1"/>
  <c r="AR9" i="54" s="1"/>
  <c r="AS9" i="54" s="1"/>
  <c r="AT9" i="54" s="1"/>
  <c r="AU9" i="54" s="1"/>
  <c r="AV9" i="54" s="1"/>
  <c r="AW9" i="54" s="1"/>
  <c r="AX9" i="54" s="1"/>
  <c r="AY9" i="54" s="1"/>
  <c r="AZ9" i="54" s="1"/>
  <c r="BA9" i="54" s="1"/>
  <c r="BB9" i="54" s="1"/>
  <c r="BC9" i="54" s="1"/>
  <c r="BD9" i="54" s="1"/>
  <c r="V9" i="54"/>
  <c r="W9" i="54" s="1"/>
  <c r="X9" i="54"/>
  <c r="Y9" i="54" s="1"/>
  <c r="AF7" i="54"/>
  <c r="AG7" i="54" s="1"/>
  <c r="AH7" i="54"/>
  <c r="AI7" i="54" s="1"/>
  <c r="AJ7" i="54" s="1"/>
  <c r="AK7" i="54" s="1"/>
  <c r="AL7" i="54" s="1"/>
  <c r="AM7" i="54" s="1"/>
  <c r="AN7" i="54" s="1"/>
  <c r="AO7" i="54" s="1"/>
  <c r="AP7" i="54" s="1"/>
  <c r="AQ7" i="54" s="1"/>
  <c r="AR7" i="54" s="1"/>
  <c r="AS7" i="54" s="1"/>
  <c r="AT7" i="54" s="1"/>
  <c r="AU7" i="54" s="1"/>
  <c r="AV7" i="54" s="1"/>
  <c r="AW7" i="54" s="1"/>
  <c r="AX7" i="54" s="1"/>
  <c r="AY7" i="54" s="1"/>
  <c r="AZ7" i="54" s="1"/>
  <c r="BA7" i="54" s="1"/>
  <c r="BB7" i="54" s="1"/>
  <c r="BC7" i="54" s="1"/>
  <c r="BD7" i="54" s="1"/>
  <c r="AE7" i="54"/>
  <c r="BD37" i="50"/>
  <c r="BC37" i="50"/>
  <c r="BB37" i="50"/>
  <c r="BA37" i="50"/>
  <c r="BA38" i="50"/>
  <c r="AZ37" i="50"/>
  <c r="AY37" i="50"/>
  <c r="AX37" i="50"/>
  <c r="AW37" i="50"/>
  <c r="AV37" i="50"/>
  <c r="AV38" i="50" s="1"/>
  <c r="W37" i="50"/>
  <c r="V37" i="50"/>
  <c r="V38" i="50" s="1"/>
  <c r="BD36" i="50"/>
  <c r="BD38" i="50"/>
  <c r="BC36" i="50"/>
  <c r="BC38" i="50"/>
  <c r="BB36" i="50"/>
  <c r="BB38" i="50"/>
  <c r="BA36" i="50"/>
  <c r="AZ36" i="50"/>
  <c r="AZ38" i="50" s="1"/>
  <c r="AY36" i="50"/>
  <c r="AY38" i="50" s="1"/>
  <c r="AX36" i="50"/>
  <c r="AX38" i="50" s="1"/>
  <c r="AW36" i="50"/>
  <c r="AW38" i="50" s="1"/>
  <c r="AV36" i="50"/>
  <c r="AO36" i="50"/>
  <c r="AN36" i="50"/>
  <c r="AM36" i="50"/>
  <c r="AL36" i="50"/>
  <c r="W36" i="50"/>
  <c r="W38" i="50"/>
  <c r="V36" i="50"/>
  <c r="BE35" i="50"/>
  <c r="BE34" i="50"/>
  <c r="BE33" i="50"/>
  <c r="BE32" i="50"/>
  <c r="BE31" i="50"/>
  <c r="BE30" i="50"/>
  <c r="AU29" i="50"/>
  <c r="AT29" i="50"/>
  <c r="AS29" i="50"/>
  <c r="AR29" i="50"/>
  <c r="AQ29" i="50"/>
  <c r="AQ17" i="50" s="1"/>
  <c r="AP29" i="50"/>
  <c r="AO29" i="50"/>
  <c r="AN29" i="50"/>
  <c r="AN17" i="50"/>
  <c r="AN37" i="50" s="1"/>
  <c r="AN38" i="50" s="1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AA17" i="50" s="1"/>
  <c r="Z29" i="50"/>
  <c r="Y29" i="50"/>
  <c r="X29" i="50"/>
  <c r="U29" i="50"/>
  <c r="U17" i="50" s="1"/>
  <c r="U37" i="50" s="1"/>
  <c r="T29" i="50"/>
  <c r="S29" i="50"/>
  <c r="R29" i="50"/>
  <c r="Q29" i="50"/>
  <c r="P29" i="50"/>
  <c r="O29" i="50"/>
  <c r="O17" i="50"/>
  <c r="N29" i="50"/>
  <c r="M29" i="50"/>
  <c r="M17" i="50" s="1"/>
  <c r="L29" i="50"/>
  <c r="K29" i="50"/>
  <c r="J29" i="50"/>
  <c r="I29" i="50"/>
  <c r="H29" i="50"/>
  <c r="G29" i="50"/>
  <c r="F29" i="50"/>
  <c r="E29" i="50"/>
  <c r="AU28" i="50"/>
  <c r="AU16" i="50" s="1"/>
  <c r="AU36" i="50" s="1"/>
  <c r="AU38" i="50" s="1"/>
  <c r="AT28" i="50"/>
  <c r="AS28" i="50"/>
  <c r="AS16" i="50" s="1"/>
  <c r="AR28" i="50"/>
  <c r="AR16" i="50"/>
  <c r="AR36" i="50" s="1"/>
  <c r="AR38" i="50" s="1"/>
  <c r="AQ28" i="50"/>
  <c r="AP28" i="50"/>
  <c r="AO28" i="50"/>
  <c r="AN28" i="50"/>
  <c r="AM28" i="50"/>
  <c r="AL28" i="50"/>
  <c r="AK28" i="50"/>
  <c r="AJ28" i="50"/>
  <c r="AJ16" i="50"/>
  <c r="AI28" i="50"/>
  <c r="AH28" i="50"/>
  <c r="AG28" i="50"/>
  <c r="AF28" i="50"/>
  <c r="AE28" i="50"/>
  <c r="AE16" i="50" s="1"/>
  <c r="AD28" i="50"/>
  <c r="AC28" i="50"/>
  <c r="AC16" i="50" s="1"/>
  <c r="AB28" i="50"/>
  <c r="AB16" i="50"/>
  <c r="AA28" i="50"/>
  <c r="Z28" i="50"/>
  <c r="Y28" i="50"/>
  <c r="X28" i="50"/>
  <c r="U28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BE27" i="50"/>
  <c r="BE26" i="50"/>
  <c r="BE25" i="50"/>
  <c r="BE24" i="50"/>
  <c r="BE23" i="50"/>
  <c r="BE22" i="50"/>
  <c r="BE21" i="50"/>
  <c r="BE20" i="50"/>
  <c r="AU19" i="50"/>
  <c r="AT19" i="50"/>
  <c r="AS19" i="50"/>
  <c r="AR19" i="50"/>
  <c r="AR17" i="50" s="1"/>
  <c r="AQ19" i="50"/>
  <c r="AP19" i="50"/>
  <c r="AP17" i="50" s="1"/>
  <c r="AO19" i="50"/>
  <c r="AN19" i="50"/>
  <c r="AM19" i="50"/>
  <c r="AL19" i="50"/>
  <c r="AK19" i="50"/>
  <c r="AJ19" i="50"/>
  <c r="AI19" i="50"/>
  <c r="AH19" i="50"/>
  <c r="AH17" i="50" s="1"/>
  <c r="AG19" i="50"/>
  <c r="AF19" i="50"/>
  <c r="AF17" i="50" s="1"/>
  <c r="AF37" i="50" s="1"/>
  <c r="AE19" i="50"/>
  <c r="AD19" i="50"/>
  <c r="AC19" i="50"/>
  <c r="AB19" i="50"/>
  <c r="AB17" i="50" s="1"/>
  <c r="AA19" i="50"/>
  <c r="Z19" i="50"/>
  <c r="Z17" i="50" s="1"/>
  <c r="Y19" i="50"/>
  <c r="X19" i="50"/>
  <c r="X17" i="50" s="1"/>
  <c r="U19" i="50"/>
  <c r="T19" i="50"/>
  <c r="T17" i="50" s="1"/>
  <c r="S19" i="50"/>
  <c r="S17" i="50" s="1"/>
  <c r="R19" i="50"/>
  <c r="R17" i="50" s="1"/>
  <c r="Q19" i="50"/>
  <c r="P19" i="50"/>
  <c r="P17" i="50" s="1"/>
  <c r="O19" i="50"/>
  <c r="N19" i="50"/>
  <c r="M19" i="50"/>
  <c r="L19" i="50"/>
  <c r="K19" i="50"/>
  <c r="K17" i="50" s="1"/>
  <c r="K37" i="50" s="1"/>
  <c r="J19" i="50"/>
  <c r="I19" i="50"/>
  <c r="H19" i="50"/>
  <c r="G19" i="50"/>
  <c r="F19" i="50"/>
  <c r="E19" i="50"/>
  <c r="AU18" i="50"/>
  <c r="AT18" i="50"/>
  <c r="AS18" i="50"/>
  <c r="AR18" i="50"/>
  <c r="AQ18" i="50"/>
  <c r="AQ16" i="50" s="1"/>
  <c r="AP18" i="50"/>
  <c r="AO18" i="50"/>
  <c r="AO16" i="50" s="1"/>
  <c r="AN18" i="50"/>
  <c r="AN16" i="50" s="1"/>
  <c r="AM18" i="50"/>
  <c r="AL18" i="50"/>
  <c r="AK18" i="50"/>
  <c r="AJ18" i="50"/>
  <c r="AI18" i="50"/>
  <c r="AI16" i="50" s="1"/>
  <c r="AH18" i="50"/>
  <c r="AG18" i="50"/>
  <c r="AG16" i="50" s="1"/>
  <c r="AF18" i="50"/>
  <c r="AF16" i="50" s="1"/>
  <c r="AF36" i="50" s="1"/>
  <c r="AF38" i="50" s="1"/>
  <c r="AE18" i="50"/>
  <c r="AD18" i="50"/>
  <c r="AC18" i="50"/>
  <c r="AB18" i="50"/>
  <c r="AA18" i="50"/>
  <c r="AA16" i="50" s="1"/>
  <c r="Z18" i="50"/>
  <c r="Y18" i="50"/>
  <c r="Y16" i="50" s="1"/>
  <c r="X18" i="50"/>
  <c r="U18" i="50"/>
  <c r="T18" i="50"/>
  <c r="S18" i="50"/>
  <c r="R18" i="50"/>
  <c r="Q18" i="50"/>
  <c r="P18" i="50"/>
  <c r="O18" i="50"/>
  <c r="O16" i="50" s="1"/>
  <c r="N18" i="50"/>
  <c r="M18" i="50"/>
  <c r="M16" i="50" s="1"/>
  <c r="L18" i="50"/>
  <c r="K18" i="50"/>
  <c r="K16" i="50" s="1"/>
  <c r="J18" i="50"/>
  <c r="I18" i="50"/>
  <c r="I16" i="50" s="1"/>
  <c r="H18" i="50"/>
  <c r="G18" i="50"/>
  <c r="G16" i="50" s="1"/>
  <c r="F18" i="50"/>
  <c r="E18" i="50"/>
  <c r="E16" i="50" s="1"/>
  <c r="AU17" i="50"/>
  <c r="AT17" i="50"/>
  <c r="AS17" i="50"/>
  <c r="AO17" i="50"/>
  <c r="AM17" i="50"/>
  <c r="AL17" i="50"/>
  <c r="AK17" i="50"/>
  <c r="AI17" i="50"/>
  <c r="AG17" i="50"/>
  <c r="AE17" i="50"/>
  <c r="AD17" i="50"/>
  <c r="AC17" i="50"/>
  <c r="Y17" i="50"/>
  <c r="T37" i="50"/>
  <c r="Q17" i="50"/>
  <c r="N17" i="50"/>
  <c r="L17" i="50"/>
  <c r="J17" i="50"/>
  <c r="J37" i="50" s="1"/>
  <c r="J38" i="50" s="1"/>
  <c r="I17" i="50"/>
  <c r="H17" i="50"/>
  <c r="E17" i="50"/>
  <c r="AT16" i="50"/>
  <c r="AP16" i="50"/>
  <c r="AP36" i="50" s="1"/>
  <c r="AP38" i="50" s="1"/>
  <c r="AM16" i="50"/>
  <c r="AL16" i="50"/>
  <c r="AK16" i="50"/>
  <c r="AH16" i="50"/>
  <c r="AH36" i="50" s="1"/>
  <c r="AH38" i="50" s="1"/>
  <c r="AD16" i="50"/>
  <c r="Z16" i="50"/>
  <c r="U16" i="50"/>
  <c r="T16" i="50"/>
  <c r="S16" i="50"/>
  <c r="R16" i="50"/>
  <c r="Q16" i="50"/>
  <c r="P16" i="50"/>
  <c r="N16" i="50"/>
  <c r="L16" i="50"/>
  <c r="K36" i="50"/>
  <c r="J16" i="50"/>
  <c r="H16" i="50"/>
  <c r="F16" i="50"/>
  <c r="BE15" i="50"/>
  <c r="BE14" i="50"/>
  <c r="BE13" i="50"/>
  <c r="BE12" i="50"/>
  <c r="BE11" i="50"/>
  <c r="BE10" i="50"/>
  <c r="AU9" i="50"/>
  <c r="AU37" i="50" s="1"/>
  <c r="AT9" i="50"/>
  <c r="AT37" i="50" s="1"/>
  <c r="AS9" i="50"/>
  <c r="AS37" i="50" s="1"/>
  <c r="AR9" i="50"/>
  <c r="AR37" i="50" s="1"/>
  <c r="AQ9" i="50"/>
  <c r="AP9" i="50"/>
  <c r="AP37" i="50" s="1"/>
  <c r="AO9" i="50"/>
  <c r="AO37" i="50" s="1"/>
  <c r="AO38" i="50" s="1"/>
  <c r="AN9" i="50"/>
  <c r="AM9" i="50"/>
  <c r="AM37" i="50" s="1"/>
  <c r="AL9" i="50"/>
  <c r="AK9" i="50"/>
  <c r="AK37" i="50" s="1"/>
  <c r="AJ9" i="50"/>
  <c r="AI9" i="50"/>
  <c r="AI37" i="50"/>
  <c r="AH9" i="50"/>
  <c r="AH37" i="50"/>
  <c r="AG9" i="50"/>
  <c r="AG37" i="50"/>
  <c r="AF9" i="50"/>
  <c r="AE9" i="50"/>
  <c r="AE37" i="50" s="1"/>
  <c r="AD9" i="50"/>
  <c r="AD37" i="50" s="1"/>
  <c r="AC9" i="50"/>
  <c r="AC37" i="50" s="1"/>
  <c r="AB9" i="50"/>
  <c r="AB37" i="50" s="1"/>
  <c r="AA9" i="50"/>
  <c r="Z9" i="50"/>
  <c r="Z37" i="50" s="1"/>
  <c r="Y9" i="50"/>
  <c r="Y37" i="50" s="1"/>
  <c r="Y38" i="50" s="1"/>
  <c r="X9" i="50"/>
  <c r="X37" i="50"/>
  <c r="U9" i="50"/>
  <c r="T9" i="50"/>
  <c r="S9" i="50"/>
  <c r="R9" i="50"/>
  <c r="R37" i="50" s="1"/>
  <c r="Q9" i="50"/>
  <c r="Q37" i="50" s="1"/>
  <c r="P9" i="50"/>
  <c r="P37" i="50" s="1"/>
  <c r="O9" i="50"/>
  <c r="O37" i="50" s="1"/>
  <c r="N9" i="50"/>
  <c r="M9" i="50"/>
  <c r="M37" i="50" s="1"/>
  <c r="L9" i="50"/>
  <c r="L37" i="50" s="1"/>
  <c r="K9" i="50"/>
  <c r="J9" i="50"/>
  <c r="I9" i="50"/>
  <c r="I37" i="50"/>
  <c r="H9" i="50"/>
  <c r="H37" i="50" s="1"/>
  <c r="G9" i="50"/>
  <c r="F9" i="50"/>
  <c r="E9" i="50"/>
  <c r="AU8" i="50"/>
  <c r="AT8" i="50"/>
  <c r="AT36" i="50" s="1"/>
  <c r="AT38" i="50" s="1"/>
  <c r="AS8" i="50"/>
  <c r="AR8" i="50"/>
  <c r="AQ8" i="50"/>
  <c r="AQ36" i="50" s="1"/>
  <c r="AP8" i="50"/>
  <c r="AO8" i="50"/>
  <c r="AN8" i="50"/>
  <c r="AM8" i="50"/>
  <c r="AL8" i="50"/>
  <c r="AK8" i="50"/>
  <c r="AJ8" i="50"/>
  <c r="AJ36" i="50" s="1"/>
  <c r="AI8" i="50"/>
  <c r="AI36" i="50" s="1"/>
  <c r="AI38" i="50" s="1"/>
  <c r="AH8" i="50"/>
  <c r="AG8" i="50"/>
  <c r="AG36" i="50"/>
  <c r="AF8" i="50"/>
  <c r="AE8" i="50"/>
  <c r="AD8" i="50"/>
  <c r="AD36" i="50"/>
  <c r="AD38" i="50" s="1"/>
  <c r="AC8" i="50"/>
  <c r="AB8" i="50"/>
  <c r="AA8" i="50"/>
  <c r="AA36" i="50"/>
  <c r="Z8" i="50"/>
  <c r="Z36" i="50" s="1"/>
  <c r="Z38" i="50" s="1"/>
  <c r="Y8" i="50"/>
  <c r="Y36" i="50" s="1"/>
  <c r="X8" i="50"/>
  <c r="U8" i="50"/>
  <c r="U36" i="50"/>
  <c r="T8" i="50"/>
  <c r="T36" i="50"/>
  <c r="S8" i="50"/>
  <c r="S36" i="50"/>
  <c r="S38" i="50" s="1"/>
  <c r="R8" i="50"/>
  <c r="R36" i="50"/>
  <c r="R38" i="50" s="1"/>
  <c r="Q8" i="50"/>
  <c r="Q36" i="50"/>
  <c r="Q38" i="50" s="1"/>
  <c r="P8" i="50"/>
  <c r="P36" i="50" s="1"/>
  <c r="P38" i="50" s="1"/>
  <c r="O8" i="50"/>
  <c r="N8" i="50"/>
  <c r="M8" i="50"/>
  <c r="M36" i="50" s="1"/>
  <c r="M38" i="50" s="1"/>
  <c r="L8" i="50"/>
  <c r="K8" i="50"/>
  <c r="J8" i="50"/>
  <c r="J36" i="50"/>
  <c r="I8" i="50"/>
  <c r="I36" i="50"/>
  <c r="I38" i="50" s="1"/>
  <c r="H8" i="50"/>
  <c r="H36" i="50" s="1"/>
  <c r="H38" i="50" s="1"/>
  <c r="G8" i="50"/>
  <c r="F8" i="50"/>
  <c r="F36" i="50"/>
  <c r="E8" i="50"/>
  <c r="E36" i="50"/>
  <c r="T38" i="50"/>
  <c r="AM38" i="50"/>
  <c r="BE19" i="50"/>
  <c r="BE18" i="50"/>
  <c r="Y64" i="60"/>
  <c r="BE9" i="60"/>
  <c r="BE63" i="60" s="1"/>
  <c r="BE36" i="60"/>
  <c r="BE43" i="60"/>
  <c r="BE25" i="60"/>
  <c r="BE53" i="60"/>
  <c r="BE56" i="60"/>
  <c r="AH62" i="60"/>
  <c r="AD63" i="60"/>
  <c r="AT63" i="60"/>
  <c r="BE19" i="60"/>
  <c r="X25" i="60"/>
  <c r="X63" i="60" s="1"/>
  <c r="W64" i="60"/>
  <c r="AY64" i="60"/>
  <c r="BC64" i="60"/>
  <c r="AR56" i="57"/>
  <c r="X56" i="57"/>
  <c r="P57" i="57"/>
  <c r="T57" i="57"/>
  <c r="BE35" i="57"/>
  <c r="E33" i="57"/>
  <c r="E57" i="57"/>
  <c r="K56" i="57"/>
  <c r="S56" i="57"/>
  <c r="AA57" i="57"/>
  <c r="AE57" i="57"/>
  <c r="AI57" i="57"/>
  <c r="AM57" i="57"/>
  <c r="AQ57" i="57"/>
  <c r="BE16" i="57"/>
  <c r="BE28" i="57"/>
  <c r="E32" i="57"/>
  <c r="E56" i="57" s="1"/>
  <c r="I57" i="57"/>
  <c r="Q57" i="57"/>
  <c r="Q58" i="57" s="1"/>
  <c r="V58" i="57"/>
  <c r="BE8" i="57"/>
  <c r="M56" i="57"/>
  <c r="Q56" i="57"/>
  <c r="AC57" i="57"/>
  <c r="AG57" i="57"/>
  <c r="AG58" i="57"/>
  <c r="AK57" i="57"/>
  <c r="BE54" i="54"/>
  <c r="BE44" i="54" s="1"/>
  <c r="BE58" i="54" s="1"/>
  <c r="BE55" i="54"/>
  <c r="E45" i="54"/>
  <c r="H58" i="54"/>
  <c r="H60" i="54" s="1"/>
  <c r="L58" i="54"/>
  <c r="AE58" i="54"/>
  <c r="AM58" i="54"/>
  <c r="AM60" i="54" s="1"/>
  <c r="S59" i="54"/>
  <c r="G45" i="54"/>
  <c r="G59" i="54" s="1"/>
  <c r="G60" i="54" s="1"/>
  <c r="BE46" i="54"/>
  <c r="AX60" i="54"/>
  <c r="BB60" i="54"/>
  <c r="BE10" i="54"/>
  <c r="X58" i="54"/>
  <c r="AB60" i="54"/>
  <c r="AF58" i="54"/>
  <c r="AN58" i="54"/>
  <c r="AR60" i="54"/>
  <c r="L59" i="54"/>
  <c r="T59" i="54"/>
  <c r="AM59" i="54"/>
  <c r="AG38" i="50"/>
  <c r="X16" i="50"/>
  <c r="X36" i="50"/>
  <c r="X38" i="50" s="1"/>
  <c r="E37" i="50"/>
  <c r="O36" i="50"/>
  <c r="O38" i="50"/>
  <c r="G36" i="50"/>
  <c r="G38" i="50" s="1"/>
  <c r="L36" i="50"/>
  <c r="L38" i="50"/>
  <c r="AK36" i="50"/>
  <c r="G17" i="50"/>
  <c r="S37" i="50"/>
  <c r="Y58" i="57"/>
  <c r="M58" i="57"/>
  <c r="X58" i="57"/>
  <c r="E58" i="57"/>
  <c r="E59" i="54"/>
  <c r="X60" i="54"/>
  <c r="L60" i="54"/>
  <c r="E38" i="50"/>
  <c r="G37" i="50"/>
  <c r="S60" i="54"/>
  <c r="AC60" i="54" l="1"/>
  <c r="AC36" i="50"/>
  <c r="AC38" i="50" s="1"/>
  <c r="BE16" i="50"/>
  <c r="U38" i="50"/>
  <c r="AA37" i="50"/>
  <c r="K38" i="50"/>
  <c r="BE29" i="50"/>
  <c r="F58" i="54"/>
  <c r="F60" i="54" s="1"/>
  <c r="AH58" i="54"/>
  <c r="AH60" i="54" s="1"/>
  <c r="AP60" i="54"/>
  <c r="AC58" i="57"/>
  <c r="K57" i="57"/>
  <c r="K58" i="57" s="1"/>
  <c r="BE9" i="57"/>
  <c r="BE9" i="50"/>
  <c r="BE11" i="54"/>
  <c r="BE59" i="54" s="1"/>
  <c r="BE60" i="54" s="1"/>
  <c r="BE8" i="50"/>
  <c r="BE36" i="50" s="1"/>
  <c r="N36" i="50"/>
  <c r="AA38" i="50"/>
  <c r="AB36" i="50"/>
  <c r="AB38" i="50" s="1"/>
  <c r="AE36" i="50"/>
  <c r="AE38" i="50" s="1"/>
  <c r="AJ38" i="50"/>
  <c r="AS36" i="50"/>
  <c r="AS38" i="50" s="1"/>
  <c r="N37" i="50"/>
  <c r="AL37" i="50"/>
  <c r="F17" i="50"/>
  <c r="AJ17" i="50"/>
  <c r="AJ37" i="50" s="1"/>
  <c r="BE28" i="50"/>
  <c r="AL38" i="50"/>
  <c r="Y58" i="54"/>
  <c r="AD58" i="54"/>
  <c r="AD60" i="54" s="1"/>
  <c r="AK58" i="54"/>
  <c r="AK60" i="54" s="1"/>
  <c r="P59" i="54"/>
  <c r="P60" i="54" s="1"/>
  <c r="R59" i="54"/>
  <c r="AF59" i="54"/>
  <c r="AF60" i="54" s="1"/>
  <c r="AT44" i="54"/>
  <c r="Z45" i="54"/>
  <c r="Z59" i="54" s="1"/>
  <c r="AD45" i="54"/>
  <c r="AD59" i="54" s="1"/>
  <c r="J56" i="57"/>
  <c r="AS56" i="57"/>
  <c r="AS58" i="57" s="1"/>
  <c r="Z57" i="57"/>
  <c r="Z58" i="57" s="1"/>
  <c r="AF33" i="57"/>
  <c r="AQ37" i="50"/>
  <c r="AQ38" i="50" s="1"/>
  <c r="R60" i="54"/>
  <c r="Z60" i="54"/>
  <c r="AT58" i="54"/>
  <c r="AT60" i="54" s="1"/>
  <c r="AN59" i="54"/>
  <c r="AN60" i="54" s="1"/>
  <c r="P58" i="57"/>
  <c r="AI58" i="57"/>
  <c r="AA58" i="57"/>
  <c r="AO56" i="57"/>
  <c r="AO58" i="57" s="1"/>
  <c r="AQ58" i="57"/>
  <c r="I32" i="57"/>
  <c r="I56" i="57" s="1"/>
  <c r="I58" i="57" s="1"/>
  <c r="BE34" i="57"/>
  <c r="AL58" i="54"/>
  <c r="AL60" i="54" s="1"/>
  <c r="J59" i="54"/>
  <c r="J60" i="54" s="1"/>
  <c r="Q59" i="54"/>
  <c r="Q60" i="54" s="1"/>
  <c r="Y59" i="54"/>
  <c r="AO59" i="54"/>
  <c r="AO60" i="54" s="1"/>
  <c r="AI44" i="54"/>
  <c r="AI58" i="54" s="1"/>
  <c r="AI60" i="54" s="1"/>
  <c r="N45" i="54"/>
  <c r="N59" i="54" s="1"/>
  <c r="N60" i="54" s="1"/>
  <c r="AJ45" i="54"/>
  <c r="AJ59" i="54" s="1"/>
  <c r="AJ60" i="54" s="1"/>
  <c r="AN45" i="54"/>
  <c r="R56" i="57"/>
  <c r="R58" i="57" s="1"/>
  <c r="AD56" i="57"/>
  <c r="AD58" i="57" s="1"/>
  <c r="AK56" i="57"/>
  <c r="AK58" i="57" s="1"/>
  <c r="J57" i="57"/>
  <c r="N57" i="57"/>
  <c r="N58" i="57" s="1"/>
  <c r="S57" i="57"/>
  <c r="S58" i="57" s="1"/>
  <c r="AF57" i="57"/>
  <c r="AF58" i="57" s="1"/>
  <c r="AP57" i="57"/>
  <c r="AP58" i="57" s="1"/>
  <c r="AR57" i="57"/>
  <c r="AR58" i="57" s="1"/>
  <c r="H32" i="57"/>
  <c r="H56" i="57" s="1"/>
  <c r="H58" i="57" s="1"/>
  <c r="L32" i="57"/>
  <c r="AE32" i="57"/>
  <c r="AE56" i="57" s="1"/>
  <c r="AE58" i="57" s="1"/>
  <c r="AH32" i="57"/>
  <c r="AH56" i="57" s="1"/>
  <c r="AH58" i="57" s="1"/>
  <c r="AM32" i="57"/>
  <c r="AM56" i="57" s="1"/>
  <c r="AM58" i="57" s="1"/>
  <c r="G33" i="57"/>
  <c r="O33" i="57"/>
  <c r="O57" i="57" s="1"/>
  <c r="O58" i="57" s="1"/>
  <c r="M62" i="60"/>
  <c r="P62" i="60"/>
  <c r="P64" i="60" s="1"/>
  <c r="AI63" i="60"/>
  <c r="G24" i="60"/>
  <c r="G62" i="60" s="1"/>
  <c r="G64" i="60" s="1"/>
  <c r="O24" i="60"/>
  <c r="O62" i="60" s="1"/>
  <c r="Z24" i="60"/>
  <c r="Z62" i="60" s="1"/>
  <c r="AP24" i="60"/>
  <c r="AP62" i="60" s="1"/>
  <c r="AP64" i="60" s="1"/>
  <c r="G25" i="60"/>
  <c r="G63" i="60" s="1"/>
  <c r="I25" i="60"/>
  <c r="I63" i="60" s="1"/>
  <c r="M25" i="60"/>
  <c r="M63" i="60" s="1"/>
  <c r="O25" i="60"/>
  <c r="Q25" i="60"/>
  <c r="Q63" i="60" s="1"/>
  <c r="S25" i="60"/>
  <c r="S63" i="60" s="1"/>
  <c r="Z25" i="60"/>
  <c r="Z63" i="60" s="1"/>
  <c r="AB25" i="60"/>
  <c r="AB63" i="60" s="1"/>
  <c r="AF25" i="60"/>
  <c r="AF63" i="60" s="1"/>
  <c r="AF64" i="60" s="1"/>
  <c r="AH25" i="60"/>
  <c r="AH63" i="60" s="1"/>
  <c r="AH64" i="60" s="1"/>
  <c r="AL25" i="60"/>
  <c r="AL63" i="60" s="1"/>
  <c r="AN25" i="60"/>
  <c r="AN63" i="60" s="1"/>
  <c r="AP25" i="60"/>
  <c r="AP63" i="60" s="1"/>
  <c r="AR25" i="60"/>
  <c r="AR63" i="60" s="1"/>
  <c r="E24" i="60"/>
  <c r="X24" i="60"/>
  <c r="X62" i="60" s="1"/>
  <c r="X64" i="60" s="1"/>
  <c r="AN24" i="60"/>
  <c r="AN62" i="60" s="1"/>
  <c r="H25" i="60"/>
  <c r="H63" i="60" s="1"/>
  <c r="H64" i="60" s="1"/>
  <c r="J25" i="60"/>
  <c r="L25" i="60"/>
  <c r="L63" i="60" s="1"/>
  <c r="L64" i="60" s="1"/>
  <c r="N25" i="60"/>
  <c r="N63" i="60" s="1"/>
  <c r="N64" i="60" s="1"/>
  <c r="R25" i="60"/>
  <c r="R63" i="60" s="1"/>
  <c r="R64" i="60" s="1"/>
  <c r="T25" i="60"/>
  <c r="T63" i="60" s="1"/>
  <c r="T64" i="60" s="1"/>
  <c r="AA25" i="60"/>
  <c r="AA63" i="60" s="1"/>
  <c r="AA64" i="60" s="1"/>
  <c r="AC25" i="60"/>
  <c r="AE25" i="60"/>
  <c r="AE63" i="60" s="1"/>
  <c r="AE64" i="60" s="1"/>
  <c r="AG25" i="60"/>
  <c r="AG63" i="60" s="1"/>
  <c r="AG64" i="60" s="1"/>
  <c r="AK25" i="60"/>
  <c r="AK63" i="60" s="1"/>
  <c r="AK64" i="60" s="1"/>
  <c r="AM25" i="60"/>
  <c r="AM63" i="60" s="1"/>
  <c r="AM64" i="60" s="1"/>
  <c r="AQ25" i="60"/>
  <c r="AQ63" i="60" s="1"/>
  <c r="AQ64" i="60" s="1"/>
  <c r="AS25" i="60"/>
  <c r="AU25" i="60"/>
  <c r="AU63" i="60" s="1"/>
  <c r="AU64" i="60" s="1"/>
  <c r="E25" i="60"/>
  <c r="E63" i="60" s="1"/>
  <c r="F63" i="60"/>
  <c r="F64" i="60" s="1"/>
  <c r="AS63" i="60"/>
  <c r="AS64" i="60" s="1"/>
  <c r="L56" i="57"/>
  <c r="L58" i="57" s="1"/>
  <c r="BE8" i="60"/>
  <c r="J62" i="60"/>
  <c r="J64" i="60" s="1"/>
  <c r="AB62" i="60"/>
  <c r="AB64" i="60" s="1"/>
  <c r="AI62" i="60"/>
  <c r="AI64" i="60" s="1"/>
  <c r="AR62" i="60"/>
  <c r="AR64" i="60" s="1"/>
  <c r="J63" i="60"/>
  <c r="O63" i="60"/>
  <c r="AC63" i="60"/>
  <c r="AC64" i="60" s="1"/>
  <c r="AO63" i="60"/>
  <c r="AO64" i="60" s="1"/>
  <c r="I24" i="60"/>
  <c r="I62" i="60" s="1"/>
  <c r="K24" i="60"/>
  <c r="K62" i="60" s="1"/>
  <c r="K64" i="60" s="1"/>
  <c r="Q24" i="60"/>
  <c r="Q62" i="60" s="1"/>
  <c r="Q64" i="60" s="1"/>
  <c r="S24" i="60"/>
  <c r="S62" i="60" s="1"/>
  <c r="AB24" i="60"/>
  <c r="AD24" i="60"/>
  <c r="AD62" i="60" s="1"/>
  <c r="AD64" i="60" s="1"/>
  <c r="AJ24" i="60"/>
  <c r="AJ62" i="60" s="1"/>
  <c r="AJ64" i="60" s="1"/>
  <c r="AL24" i="60"/>
  <c r="AL62" i="60" s="1"/>
  <c r="AL64" i="60" s="1"/>
  <c r="AR24" i="60"/>
  <c r="AT24" i="60"/>
  <c r="AT62" i="60" s="1"/>
  <c r="AT64" i="60" s="1"/>
  <c r="BE42" i="60"/>
  <c r="U64" i="60"/>
  <c r="AZ64" i="60"/>
  <c r="BB64" i="60"/>
  <c r="S64" i="60" l="1"/>
  <c r="O64" i="60"/>
  <c r="I64" i="60"/>
  <c r="AN64" i="60"/>
  <c r="E62" i="60"/>
  <c r="BE24" i="60"/>
  <c r="Z64" i="60"/>
  <c r="M64" i="60"/>
  <c r="BE33" i="57"/>
  <c r="BE57" i="57" s="1"/>
  <c r="G57" i="57"/>
  <c r="G58" i="57" s="1"/>
  <c r="Y60" i="54"/>
  <c r="BE32" i="57"/>
  <c r="BE56" i="57" s="1"/>
  <c r="J58" i="57"/>
  <c r="BE17" i="50"/>
  <c r="F37" i="50"/>
  <c r="N38" i="50"/>
  <c r="BE58" i="57" l="1"/>
  <c r="F38" i="50"/>
  <c r="BE38" i="50" s="1"/>
  <c r="BE37" i="50"/>
  <c r="BE62" i="60"/>
  <c r="BE64" i="60" s="1"/>
  <c r="E64" i="60"/>
</calcChain>
</file>

<file path=xl/sharedStrings.xml><?xml version="1.0" encoding="utf-8"?>
<sst xmlns="http://schemas.openxmlformats.org/spreadsheetml/2006/main" count="1289" uniqueCount="236">
  <si>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</si>
  <si>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</si>
  <si>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</si>
  <si>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</si>
  <si>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</si>
  <si>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</si>
  <si>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</si>
  <si>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</si>
  <si>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</si>
  <si>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</si>
  <si>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</si>
  <si>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</si>
  <si>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</si>
  <si>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</si>
  <si>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</si>
  <si>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</si>
  <si>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</si>
  <si>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</si>
  <si>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</si>
  <si>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</si>
  <si>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</si>
  <si>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</si>
  <si>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часов в неделю</t>
  </si>
  <si>
    <t>Порядковые номера недель учебного года</t>
  </si>
  <si>
    <t>Всего часов</t>
  </si>
  <si>
    <t>ОГСЭ.00</t>
  </si>
  <si>
    <t>ОГСЭ.02</t>
  </si>
  <si>
    <t>ОГСЭ.03</t>
  </si>
  <si>
    <t>ОГСЭ.04</t>
  </si>
  <si>
    <t>ЕН.00</t>
  </si>
  <si>
    <t>П.00</t>
  </si>
  <si>
    <t>ОП. 00</t>
  </si>
  <si>
    <t>ОП. 01</t>
  </si>
  <si>
    <t>Экономика организации</t>
  </si>
  <si>
    <t>ОП. 02</t>
  </si>
  <si>
    <t>ОП. 04</t>
  </si>
  <si>
    <t>Безопасность жизнедеятельности</t>
  </si>
  <si>
    <t>ПМ. 01</t>
  </si>
  <si>
    <t>МДК.01.01</t>
  </si>
  <si>
    <t>ПМ. 02</t>
  </si>
  <si>
    <t>МДК.02.01</t>
  </si>
  <si>
    <t>ОГСЭ.01</t>
  </si>
  <si>
    <t>Основы философии</t>
  </si>
  <si>
    <t>ОП. 05</t>
  </si>
  <si>
    <t>ПМ. 04</t>
  </si>
  <si>
    <t>МДК.04.01</t>
  </si>
  <si>
    <t>ОП. 07</t>
  </si>
  <si>
    <t>ПМ. 03</t>
  </si>
  <si>
    <t>МДК.03.01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</si>
  <si>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</si>
  <si>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</si>
  <si>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</si>
  <si>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t>код и наименование специальности</t>
  </si>
  <si>
    <t>Всего аттестаций в неделю</t>
  </si>
  <si>
    <t>ДЗ</t>
  </si>
  <si>
    <t>Государственная итоговая аттестация</t>
  </si>
  <si>
    <t>Э</t>
  </si>
  <si>
    <t>х</t>
  </si>
  <si>
    <t>География</t>
  </si>
  <si>
    <t>УП.03</t>
  </si>
  <si>
    <t>УП.04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</si>
  <si>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</si>
  <si>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</si>
  <si>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</si>
  <si>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</si>
  <si>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</si>
  <si>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</si>
  <si>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</si>
  <si>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ОУДп.13</t>
  </si>
  <si>
    <t>Информатика</t>
  </si>
  <si>
    <t>Профессиональный учебный цикл</t>
  </si>
  <si>
    <t>О.00</t>
  </si>
  <si>
    <t>Общеобразовательный учебный цикл</t>
  </si>
  <si>
    <t xml:space="preserve">Общепрофессиональные дисциплины </t>
  </si>
  <si>
    <t>ЕН.01</t>
  </si>
  <si>
    <t>ОУДб.08</t>
  </si>
  <si>
    <t>ОУДб.09</t>
  </si>
  <si>
    <t>ОГСЭ.05</t>
  </si>
  <si>
    <t xml:space="preserve">Общий гуманитарный и социально-экономический учебный цикл </t>
  </si>
  <si>
    <t>1. КАЛЕНДАРНЫЕ ГРАФИКИ</t>
  </si>
  <si>
    <t>1.1. КАЛЕНДАРНЫЙ ГРАФИК УЧЕБНОГО ПРОЦЕССА</t>
  </si>
  <si>
    <t>Всего часов в неделю обязательной учебной нагрузки</t>
  </si>
  <si>
    <t>Всего часов в неделю самостоятельной работы студентов</t>
  </si>
  <si>
    <t>1.2. КАЛЕНДАРНЫЙ ГРАФИК АТТЕСТАЦИЙ</t>
  </si>
  <si>
    <t>Формы промежуточной аттестации</t>
  </si>
  <si>
    <t>З</t>
  </si>
  <si>
    <t>1 Э</t>
  </si>
  <si>
    <t>1 ДЗ</t>
  </si>
  <si>
    <t>1 З/ 1 ДЗ</t>
  </si>
  <si>
    <t xml:space="preserve">Математический и общий естественнонаучный учебный цикл </t>
  </si>
  <si>
    <t>Математика</t>
  </si>
  <si>
    <t>Информационные технологии в профессиональной деятельности</t>
  </si>
  <si>
    <t>ЕН.02</t>
  </si>
  <si>
    <t>Производственная практика (по профилю специальности)</t>
  </si>
  <si>
    <t>ПП.03</t>
  </si>
  <si>
    <t>Учебная практика</t>
  </si>
  <si>
    <r>
      <t>Профессиональный учебный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</si>
  <si>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>2 З</t>
  </si>
  <si>
    <t>1 курс</t>
  </si>
  <si>
    <t>2 курс</t>
  </si>
  <si>
    <t>ОП. 03</t>
  </si>
  <si>
    <t>ОП. 09</t>
  </si>
  <si>
    <t>МДК.02.02</t>
  </si>
  <si>
    <t>ПДП</t>
  </si>
  <si>
    <t>Производственная практика (преддипломная)</t>
  </si>
  <si>
    <t>ГИА</t>
  </si>
  <si>
    <t>4 нед.</t>
  </si>
  <si>
    <t>6 нед.</t>
  </si>
  <si>
    <t>ПВКР</t>
  </si>
  <si>
    <t>ЗВКР</t>
  </si>
  <si>
    <t>3 курс</t>
  </si>
  <si>
    <t>основной профессиональной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</si>
  <si>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</si>
  <si>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</si>
  <si>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>Физика</t>
  </si>
  <si>
    <t>Обществознание (включая экономику и право)</t>
  </si>
  <si>
    <t>ОУДб.10</t>
  </si>
  <si>
    <t>Химия</t>
  </si>
  <si>
    <t>Биология</t>
  </si>
  <si>
    <t>ОП.04</t>
  </si>
  <si>
    <t>Ботаника с основами физиологии растений</t>
  </si>
  <si>
    <t>ОП.06</t>
  </si>
  <si>
    <t>Основы садово-паркового искусства</t>
  </si>
  <si>
    <t>1 З/ 11 ДЗ/ 5 Э</t>
  </si>
  <si>
    <t>Основы менеджмента</t>
  </si>
  <si>
    <t>Основы почвоведения, земледелия и агрохимии</t>
  </si>
  <si>
    <t>ОП. 08</t>
  </si>
  <si>
    <t>Цветочно-декоративные растения и дендрология</t>
  </si>
  <si>
    <t>Проектирование объектов садово-паркового и ландшафтного строительства</t>
  </si>
  <si>
    <t>Основы проектирования объектов садово-паркового строительства</t>
  </si>
  <si>
    <t>Экологические основы природопользования</t>
  </si>
  <si>
    <t>ЕН.03</t>
  </si>
  <si>
    <t>Охрана труда</t>
  </si>
  <si>
    <t>Озеленение населенных мест с основами градостроительства</t>
  </si>
  <si>
    <t>ПП.01</t>
  </si>
  <si>
    <t>УП.01</t>
  </si>
  <si>
    <t>Ведение работ по садово-парковому и ландшафтному строительству</t>
  </si>
  <si>
    <t>Цветоводство и декоративное древоводство</t>
  </si>
  <si>
    <t>Садово-парковое строительство и хозяйство</t>
  </si>
  <si>
    <t>МДК.02.03</t>
  </si>
  <si>
    <t>Маркетинг ландшафтных услуг</t>
  </si>
  <si>
    <t>УП.02</t>
  </si>
  <si>
    <t>ПП.02</t>
  </si>
  <si>
    <t>Внедрение современных технологий садово-паркового и ландшафтного строительства</t>
  </si>
  <si>
    <t>Современные технологии садово-паркового и ландшафтного строительства</t>
  </si>
  <si>
    <t>ПП.04</t>
  </si>
  <si>
    <t>4 курс</t>
  </si>
  <si>
    <t xml:space="preserve">Русский язык </t>
  </si>
  <si>
    <t>Литература</t>
  </si>
  <si>
    <t>ОУДп.14</t>
  </si>
  <si>
    <t>1 ДЗ/ 1 Э</t>
  </si>
  <si>
    <t>2 З/ 10 ДЗ/ 6 Э</t>
  </si>
  <si>
    <t>МДК.02.04</t>
  </si>
  <si>
    <t>Основы флористики</t>
  </si>
  <si>
    <t>2 ДЗ</t>
  </si>
  <si>
    <t>ОП. 06</t>
  </si>
  <si>
    <t>ОП.10</t>
  </si>
  <si>
    <t>ОП. 10</t>
  </si>
  <si>
    <t>1 сент. – 7 сент.</t>
  </si>
  <si>
    <t>Сентябрь</t>
  </si>
  <si>
    <t xml:space="preserve">29 сент. -5 окт. </t>
  </si>
  <si>
    <t>27 окт. - 2 нояб.</t>
  </si>
  <si>
    <t>1 дек. - 7 дек.</t>
  </si>
  <si>
    <t>29 дек. - 4 янв.</t>
  </si>
  <si>
    <t>26 янв. - 1 фев.</t>
  </si>
  <si>
    <t>23 фев. – 1 марта</t>
  </si>
  <si>
    <t xml:space="preserve"> 30 мар. - 5 апр.</t>
  </si>
  <si>
    <t>27 апр. – 3 мая</t>
  </si>
  <si>
    <t xml:space="preserve"> 29 июня-5 июля</t>
  </si>
  <si>
    <t>27 июля - 2 авг.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</si>
  <si>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</si>
  <si>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</si>
  <si>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</si>
  <si>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</si>
  <si>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</si>
  <si>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</si>
  <si>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</si>
  <si>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</si>
  <si>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</si>
  <si>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</si>
  <si>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</si>
  <si>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</si>
  <si>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</si>
  <si>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</si>
  <si>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</si>
  <si>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</si>
  <si>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</si>
  <si>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</si>
  <si>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</si>
  <si>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</si>
  <si>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</si>
  <si>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01-07</t>
  </si>
  <si>
    <t>24-31</t>
  </si>
  <si>
    <t>Порядковые номера  календарных недель</t>
  </si>
  <si>
    <t>Порядковые номера  недель учебного года</t>
  </si>
  <si>
    <t>ОУДб.11</t>
  </si>
  <si>
    <t>ОУДб.12</t>
  </si>
  <si>
    <t>Астрономия</t>
  </si>
  <si>
    <t>ОУДп.15</t>
  </si>
  <si>
    <r>
      <t>Профессиональный учебный цикл</t>
    </r>
    <r>
      <rPr>
        <b/>
        <i/>
        <sz val="6"/>
        <rFont val="Times New Roman"/>
        <family val="1"/>
        <charset val="204"/>
      </rPr>
      <t xml:space="preserve"> </t>
    </r>
  </si>
  <si>
    <t>Выполнение работ по профессии 18103 Садовник</t>
  </si>
  <si>
    <t>Выполнение работ по одной или нескольким профессиям рабочих, должностям служащих</t>
  </si>
  <si>
    <t>Э(к)</t>
  </si>
  <si>
    <t>ДЗ(к)</t>
  </si>
  <si>
    <t>1 ДЗ(к)</t>
  </si>
  <si>
    <t>Экв</t>
  </si>
  <si>
    <t xml:space="preserve"> Экв</t>
  </si>
  <si>
    <t>Директор____________Т.Е. Виленская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</si>
  <si>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</si>
  <si>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</si>
  <si>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</si>
  <si>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</si>
  <si>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</si>
  <si>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</si>
  <si>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</si>
  <si>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</si>
  <si>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</si>
  <si>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Основы финансовой грамотности</t>
  </si>
  <si>
    <t>1 Экв</t>
  </si>
  <si>
    <t>2 З/ 10 ДЗ/ 4 Э/ 2 Экв</t>
  </si>
  <si>
    <t>1 З/ 10 ДЗ/ 1 Э/ 2 Экв</t>
  </si>
  <si>
    <t>"Ейский полипрофильный колледж"</t>
  </si>
  <si>
    <t>Родной язык (русский)</t>
  </si>
  <si>
    <t>УД.16</t>
  </si>
  <si>
    <t>Основы проектно-исследовательской деятельности</t>
  </si>
  <si>
    <t>ПП.00</t>
  </si>
  <si>
    <t>1 Э(к)</t>
  </si>
  <si>
    <t>2 Э</t>
  </si>
  <si>
    <t xml:space="preserve">государственного бюджетного профессионального образовательного учреждения Краснодарского края 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</si>
  <si>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35.02.12 Садово-парковое и ландшафтное строительство</t>
    </r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</si>
  <si>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</si>
  <si>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u/>
        <sz val="14"/>
        <rFont val="Times New Roman"/>
        <family val="1"/>
        <charset val="204"/>
      </rPr>
      <t>техник</t>
    </r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</si>
  <si>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</si>
  <si>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Нормативный срок освоения ОПОП СПО ППССЗ – 3 года  10 мес.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</si>
  <si>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</si>
  <si>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r>
      <t>«</t>
    </r>
    <r>
      <rPr>
        <u/>
        <sz val="14"/>
        <rFont val="Times New Roman"/>
        <family val="1"/>
        <charset val="204"/>
      </rPr>
      <t>01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сентября</t>
    </r>
    <r>
      <rPr>
        <sz val="14"/>
        <rFont val="Times New Roman"/>
        <family val="1"/>
        <charset val="204"/>
      </rPr>
      <t xml:space="preserve">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</si>
</sst>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2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4" fillId="4" borderId="1" xfId="0" applyFont="1" applyFill="1" applyBorder="1" applyAlignment="1">
      <alignment horizontal="center" vertical="center"/>
    </xf>
    <xf numFmtId="0" fontId="9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/>
    <xf numFmtId="0" fontId="0" fillId="0" borderId="1" xfId="0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3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4" fontId="11" fillId="0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9" fillId="0" borderId="0" xfId="0" applyNumberFormat="1" applyFont="1" applyFill="1"/>
    <xf numFmtId="0" fontId="7" fillId="2" borderId="1" xfId="0" applyFont="1" applyFill="1" applyBorder="1" applyAlignment="1">
      <alignment horizontal="center" wrapText="1"/>
    </xf>
    <xf numFmtId="1" fontId="0" fillId="0" borderId="0" xfId="0" applyNumberFormat="1" applyFont="1"/>
    <xf numFmtId="0" fontId="1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/>
    <xf numFmtId="0" fontId="7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3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1" fontId="0" fillId="0" borderId="0" xfId="0" applyNumberFormat="1" applyFont="1" applyFill="1"/>
    <xf numFmtId="0" fontId="0" fillId="0" borderId="0" xfId="0" applyFont="1" applyFill="1" applyAlignment="1">
      <alignment horizontal="right"/>
    </xf>
    <xf numFmtId="164" fontId="16" fillId="0" borderId="0" xfId="0" applyNumberFormat="1" applyFont="1" applyFill="1"/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left" textRotation="90"/>
    </xf>
    <xf numFmtId="0" fontId="11" fillId="0" borderId="6" xfId="0" applyFont="1" applyFill="1" applyBorder="1" applyAlignment="1">
      <alignment horizontal="left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0" zoomScaleNormal="80" workbookViewId="0">
      <selection activeCell="N17" sqref="N17"/>
    </sheetView>
  </sheetViews>
  <sheetFormatPr defaultColWidth="8.85546875" defaultRowHeight="12.75" x14ac:dyDescent="0.2"/>
  <cols>
    <col min="1" max="13" width="8.85546875" style="71"/>
    <col min="14" max="14" width="10.7109375" style="71" customWidth="1"/>
    <col min="15" max="16384" width="8.85546875" style="71"/>
  </cols>
  <sheetData>
    <row r="1" spans="1:15" ht="20.100000000000001" customHeight="1" x14ac:dyDescent="0.3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ht="20.100000000000001" customHeight="1" x14ac:dyDescent="0.3">
      <c r="A2" s="123" t="s">
        <v>207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ht="20.100000000000001" customHeight="1" x14ac:dyDescent="0.3">
      <c r="A3" s="123" t="s">
        <v>235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ht="20.100000000000001" customHeight="1" x14ac:dyDescent="0.2"/>
    <row r="5" spans="1:15" ht="69.75" customHeight="1" x14ac:dyDescent="0.3">
      <c r="A5" s="118" t="s">
        <v>49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20.100000000000001" customHeight="1" x14ac:dyDescent="0.3">
      <c r="A6" s="116" t="s">
        <v>228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0.100000000000001" customHeight="1" x14ac:dyDescent="0.35">
      <c r="A7" s="119" t="s">
        <v>221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ht="22.5" customHeight="1" x14ac:dyDescent="0.2">
      <c r="A8" s="120" t="s">
        <v>50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ht="20.100000000000001" customHeight="1" x14ac:dyDescent="0.3">
      <c r="A9" s="121" t="s">
        <v>111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15" ht="20.100000000000001" customHeight="1" x14ac:dyDescent="0.3">
      <c r="A10" s="121" t="s">
        <v>112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ht="20.100000000000001" customHeight="1" x14ac:dyDescent="0.3">
      <c r="A11" s="121" t="s">
        <v>113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ht="20.100000000000001" customHeight="1" x14ac:dyDescent="0.3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ht="20.100000000000001" customHeight="1" x14ac:dyDescent="0.3">
      <c r="A13" s="122" t="s">
        <v>229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0.100000000000001" customHeight="1" x14ac:dyDescent="0.25">
      <c r="A14" s="117" t="s">
        <v>52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20.100000000000001" customHeight="1" x14ac:dyDescent="0.3">
      <c r="A15" s="116" t="s">
        <v>230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1:15" ht="20.100000000000001" customHeigh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2:14" ht="37.5" customHeight="1" x14ac:dyDescent="0.3">
      <c r="B17" s="115"/>
      <c r="C17" s="115"/>
      <c r="D17" s="115"/>
      <c r="E17" s="115"/>
      <c r="F17" s="115"/>
      <c r="H17" s="115" t="s">
        <v>231</v>
      </c>
      <c r="I17" s="115"/>
      <c r="J17" s="115"/>
      <c r="K17" s="115"/>
      <c r="L17" s="115"/>
      <c r="M17" s="115"/>
      <c r="N17" s="115"/>
    </row>
    <row r="18" spans="2:14" ht="20.100000000000001" customHeight="1" x14ac:dyDescent="0.3">
      <c r="B18" s="115"/>
      <c r="C18" s="115"/>
      <c r="D18" s="115"/>
      <c r="E18" s="115"/>
      <c r="F18" s="115"/>
      <c r="H18" s="115" t="s">
        <v>232</v>
      </c>
      <c r="I18" s="115"/>
      <c r="J18" s="115"/>
      <c r="K18" s="115"/>
      <c r="L18" s="115"/>
      <c r="M18" s="115"/>
      <c r="N18" s="115"/>
    </row>
    <row r="19" spans="2:14" ht="20.100000000000001" customHeight="1" x14ac:dyDescent="0.3">
      <c r="B19" s="115"/>
      <c r="C19" s="115"/>
      <c r="D19" s="115"/>
      <c r="E19" s="115"/>
      <c r="F19" s="115"/>
      <c r="H19" s="115" t="s">
        <v>233</v>
      </c>
      <c r="I19" s="115"/>
      <c r="J19" s="115"/>
      <c r="K19" s="115"/>
      <c r="L19" s="115"/>
      <c r="M19" s="115"/>
      <c r="N19" s="115"/>
    </row>
    <row r="20" spans="2:14" ht="20.100000000000001" customHeight="1" x14ac:dyDescent="0.3">
      <c r="B20" s="115"/>
      <c r="C20" s="115"/>
      <c r="D20" s="115"/>
      <c r="E20" s="115"/>
      <c r="F20" s="115"/>
      <c r="H20" s="115" t="s">
        <v>234</v>
      </c>
      <c r="I20" s="115"/>
      <c r="J20" s="115"/>
      <c r="K20" s="115"/>
      <c r="L20" s="115"/>
      <c r="M20" s="115"/>
      <c r="N20" s="115"/>
    </row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</sheetData>
  <mergeCells count="15">
    <mergeCell ref="A1:N1"/>
    <mergeCell ref="A2:N2"/>
    <mergeCell ref="A3:N3"/>
    <mergeCell ref="A14:O14"/>
    <mergeCell ref="A15:O15"/>
    <mergeCell ref="A16:N16"/>
    <mergeCell ref="A5:O5"/>
    <mergeCell ref="A6:O6"/>
    <mergeCell ref="A7:O7"/>
    <mergeCell ref="A8:O8"/>
    <mergeCell ref="A9:O9"/>
    <mergeCell ref="A10:O10"/>
    <mergeCell ref="A11:O11"/>
    <mergeCell ref="A12:O12"/>
    <mergeCell ref="A13:O13"/>
  </mergeCells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0"/>
  <sheetViews>
    <sheetView zoomScale="70" zoomScaleNormal="70" workbookViewId="0">
      <selection activeCell="S37" sqref="S37"/>
    </sheetView>
  </sheetViews>
  <sheetFormatPr defaultColWidth="8.85546875" defaultRowHeight="12.75" x14ac:dyDescent="0.2"/>
  <cols>
    <col min="1" max="1" width="4.85546875" style="71" customWidth="1"/>
    <col min="2" max="2" width="7.140625" style="71" customWidth="1"/>
    <col min="3" max="3" width="15" style="71" customWidth="1"/>
    <col min="4" max="4" width="6.140625" style="71" customWidth="1"/>
    <col min="5" max="20" width="2.7109375" style="71" customWidth="1"/>
    <col min="21" max="23" width="2.7109375" style="70" customWidth="1"/>
    <col min="24" max="44" width="2.7109375" style="71" customWidth="1"/>
    <col min="45" max="45" width="2.7109375" style="91" customWidth="1"/>
    <col min="46" max="46" width="2.7109375" style="71" customWidth="1"/>
    <col min="47" max="56" width="2.7109375" style="70" customWidth="1"/>
    <col min="57" max="57" width="6.28515625" style="71" customWidth="1"/>
    <col min="58" max="58" width="6.140625" style="70" customWidth="1"/>
    <col min="59" max="59" width="5.7109375" style="70" customWidth="1"/>
    <col min="60" max="60" width="7.140625" style="70" customWidth="1"/>
    <col min="61" max="65" width="8.85546875" style="70"/>
    <col min="66" max="16384" width="8.85546875" style="71"/>
  </cols>
  <sheetData>
    <row r="1" spans="1:60" s="26" customFormat="1" ht="15.75" x14ac:dyDescent="0.25">
      <c r="A1" s="26" t="s">
        <v>79</v>
      </c>
      <c r="AS1" s="38"/>
    </row>
    <row r="2" spans="1:60" s="26" customFormat="1" ht="15.75" x14ac:dyDescent="0.25">
      <c r="B2" s="26" t="s">
        <v>80</v>
      </c>
      <c r="AS2" s="38"/>
    </row>
    <row r="3" spans="1:60" s="26" customFormat="1" ht="6" customHeight="1" x14ac:dyDescent="0.25">
      <c r="AS3" s="38"/>
    </row>
    <row r="4" spans="1:60" s="70" customFormat="1" ht="46.15" customHeight="1" x14ac:dyDescent="0.2">
      <c r="A4" s="164" t="s">
        <v>0</v>
      </c>
      <c r="B4" s="165" t="s">
        <v>1</v>
      </c>
      <c r="C4" s="164" t="s">
        <v>2</v>
      </c>
      <c r="D4" s="164" t="s">
        <v>3</v>
      </c>
      <c r="E4" s="168" t="s">
        <v>159</v>
      </c>
      <c r="F4" s="169"/>
      <c r="G4" s="169"/>
      <c r="H4" s="170"/>
      <c r="I4" s="162" t="s">
        <v>160</v>
      </c>
      <c r="J4" s="147" t="s">
        <v>4</v>
      </c>
      <c r="K4" s="147"/>
      <c r="L4" s="148"/>
      <c r="M4" s="162" t="s">
        <v>161</v>
      </c>
      <c r="N4" s="147" t="s">
        <v>5</v>
      </c>
      <c r="O4" s="147"/>
      <c r="P4" s="147"/>
      <c r="Q4" s="148"/>
      <c r="R4" s="146" t="s">
        <v>6</v>
      </c>
      <c r="S4" s="147"/>
      <c r="T4" s="147"/>
      <c r="U4" s="148"/>
      <c r="V4" s="158" t="s">
        <v>163</v>
      </c>
      <c r="W4" s="146" t="s">
        <v>7</v>
      </c>
      <c r="X4" s="147"/>
      <c r="Y4" s="148"/>
      <c r="Z4" s="160" t="s">
        <v>164</v>
      </c>
      <c r="AA4" s="146" t="s">
        <v>8</v>
      </c>
      <c r="AB4" s="147"/>
      <c r="AC4" s="148"/>
      <c r="AD4" s="160" t="s">
        <v>165</v>
      </c>
      <c r="AE4" s="146" t="s">
        <v>9</v>
      </c>
      <c r="AF4" s="147"/>
      <c r="AG4" s="147"/>
      <c r="AH4" s="148"/>
      <c r="AI4" s="158" t="s">
        <v>166</v>
      </c>
      <c r="AJ4" s="146" t="s">
        <v>10</v>
      </c>
      <c r="AK4" s="147"/>
      <c r="AL4" s="148"/>
      <c r="AM4" s="158" t="s">
        <v>167</v>
      </c>
      <c r="AN4" s="146" t="s">
        <v>11</v>
      </c>
      <c r="AO4" s="147"/>
      <c r="AP4" s="147"/>
      <c r="AQ4" s="148"/>
      <c r="AR4" s="146" t="s">
        <v>12</v>
      </c>
      <c r="AS4" s="147"/>
      <c r="AT4" s="147"/>
      <c r="AU4" s="148"/>
      <c r="AV4" s="158" t="s">
        <v>168</v>
      </c>
      <c r="AW4" s="146" t="s">
        <v>13</v>
      </c>
      <c r="AX4" s="147"/>
      <c r="AY4" s="148"/>
      <c r="AZ4" s="158" t="s">
        <v>169</v>
      </c>
      <c r="BA4" s="146" t="s">
        <v>14</v>
      </c>
      <c r="BB4" s="147"/>
      <c r="BC4" s="147"/>
      <c r="BD4" s="148"/>
      <c r="BE4" s="149" t="s">
        <v>24</v>
      </c>
    </row>
    <row r="5" spans="1:60" s="70" customFormat="1" ht="24" customHeight="1" x14ac:dyDescent="0.2">
      <c r="A5" s="164"/>
      <c r="B5" s="166"/>
      <c r="C5" s="164"/>
      <c r="D5" s="164"/>
      <c r="E5" s="54" t="s">
        <v>191</v>
      </c>
      <c r="F5" s="54" t="s">
        <v>170</v>
      </c>
      <c r="G5" s="54" t="s">
        <v>171</v>
      </c>
      <c r="H5" s="54" t="s">
        <v>172</v>
      </c>
      <c r="I5" s="163"/>
      <c r="J5" s="55" t="s">
        <v>173</v>
      </c>
      <c r="K5" s="55" t="s">
        <v>174</v>
      </c>
      <c r="L5" s="54" t="s">
        <v>175</v>
      </c>
      <c r="M5" s="163"/>
      <c r="N5" s="55" t="s">
        <v>176</v>
      </c>
      <c r="O5" s="54" t="s">
        <v>177</v>
      </c>
      <c r="P5" s="54" t="s">
        <v>178</v>
      </c>
      <c r="Q5" s="54" t="s">
        <v>179</v>
      </c>
      <c r="R5" s="54" t="s">
        <v>191</v>
      </c>
      <c r="S5" s="54" t="s">
        <v>170</v>
      </c>
      <c r="T5" s="54" t="s">
        <v>171</v>
      </c>
      <c r="U5" s="54" t="s">
        <v>172</v>
      </c>
      <c r="V5" s="159"/>
      <c r="W5" s="54" t="s">
        <v>180</v>
      </c>
      <c r="X5" s="54" t="s">
        <v>181</v>
      </c>
      <c r="Y5" s="54" t="s">
        <v>182</v>
      </c>
      <c r="Z5" s="161"/>
      <c r="AA5" s="54" t="s">
        <v>183</v>
      </c>
      <c r="AB5" s="54" t="s">
        <v>184</v>
      </c>
      <c r="AC5" s="54" t="s">
        <v>185</v>
      </c>
      <c r="AD5" s="161"/>
      <c r="AE5" s="56" t="s">
        <v>183</v>
      </c>
      <c r="AF5" s="56" t="s">
        <v>184</v>
      </c>
      <c r="AG5" s="54" t="s">
        <v>185</v>
      </c>
      <c r="AH5" s="54" t="s">
        <v>186</v>
      </c>
      <c r="AI5" s="159"/>
      <c r="AJ5" s="54" t="s">
        <v>173</v>
      </c>
      <c r="AK5" s="55" t="s">
        <v>174</v>
      </c>
      <c r="AL5" s="55" t="s">
        <v>175</v>
      </c>
      <c r="AM5" s="159"/>
      <c r="AN5" s="54" t="s">
        <v>187</v>
      </c>
      <c r="AO5" s="55" t="s">
        <v>188</v>
      </c>
      <c r="AP5" s="55" t="s">
        <v>189</v>
      </c>
      <c r="AQ5" s="56" t="s">
        <v>190</v>
      </c>
      <c r="AR5" s="54" t="s">
        <v>191</v>
      </c>
      <c r="AS5" s="55" t="s">
        <v>170</v>
      </c>
      <c r="AT5" s="54" t="s">
        <v>171</v>
      </c>
      <c r="AU5" s="54" t="s">
        <v>172</v>
      </c>
      <c r="AV5" s="159"/>
      <c r="AW5" s="54" t="s">
        <v>173</v>
      </c>
      <c r="AX5" s="54" t="s">
        <v>174</v>
      </c>
      <c r="AY5" s="54" t="s">
        <v>175</v>
      </c>
      <c r="AZ5" s="159"/>
      <c r="BA5" s="54" t="s">
        <v>176</v>
      </c>
      <c r="BB5" s="54" t="s">
        <v>177</v>
      </c>
      <c r="BC5" s="54" t="s">
        <v>178</v>
      </c>
      <c r="BD5" s="54" t="s">
        <v>192</v>
      </c>
      <c r="BE5" s="150"/>
    </row>
    <row r="6" spans="1:60" s="70" customFormat="1" x14ac:dyDescent="0.2">
      <c r="A6" s="164"/>
      <c r="B6" s="166"/>
      <c r="C6" s="164"/>
      <c r="D6" s="164"/>
      <c r="E6" s="152" t="s">
        <v>193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4"/>
      <c r="BE6" s="150"/>
    </row>
    <row r="7" spans="1:60" s="70" customFormat="1" x14ac:dyDescent="0.2">
      <c r="A7" s="164"/>
      <c r="B7" s="166"/>
      <c r="C7" s="164"/>
      <c r="D7" s="164"/>
      <c r="E7" s="20">
        <v>36</v>
      </c>
      <c r="F7" s="20">
        <v>37</v>
      </c>
      <c r="G7" s="20">
        <v>38</v>
      </c>
      <c r="H7" s="20">
        <v>39</v>
      </c>
      <c r="I7" s="63">
        <v>40</v>
      </c>
      <c r="J7" s="63">
        <v>41</v>
      </c>
      <c r="K7" s="63">
        <v>42</v>
      </c>
      <c r="L7" s="20">
        <v>43</v>
      </c>
      <c r="M7" s="63">
        <v>44</v>
      </c>
      <c r="N7" s="63">
        <v>45</v>
      </c>
      <c r="O7" s="20">
        <v>46</v>
      </c>
      <c r="P7" s="20">
        <v>47</v>
      </c>
      <c r="Q7" s="63">
        <v>48</v>
      </c>
      <c r="R7" s="63">
        <v>49</v>
      </c>
      <c r="S7" s="20">
        <v>50</v>
      </c>
      <c r="T7" s="63">
        <v>51</v>
      </c>
      <c r="U7" s="20">
        <v>52</v>
      </c>
      <c r="V7" s="20">
        <v>1</v>
      </c>
      <c r="W7" s="20">
        <v>2</v>
      </c>
      <c r="X7" s="20">
        <v>3</v>
      </c>
      <c r="Y7" s="20">
        <v>4</v>
      </c>
      <c r="Z7" s="20">
        <v>5</v>
      </c>
      <c r="AA7" s="20">
        <v>6</v>
      </c>
      <c r="AB7" s="20">
        <v>7</v>
      </c>
      <c r="AC7" s="20">
        <v>8</v>
      </c>
      <c r="AD7" s="66">
        <v>9</v>
      </c>
      <c r="AE7" s="62">
        <f t="shared" ref="AE7:BD7" si="0">AD7+1</f>
        <v>10</v>
      </c>
      <c r="AF7" s="62">
        <f t="shared" si="0"/>
        <v>11</v>
      </c>
      <c r="AG7" s="20">
        <f t="shared" si="0"/>
        <v>12</v>
      </c>
      <c r="AH7" s="20">
        <f t="shared" si="0"/>
        <v>13</v>
      </c>
      <c r="AI7" s="63">
        <f t="shared" si="0"/>
        <v>14</v>
      </c>
      <c r="AJ7" s="20">
        <f t="shared" si="0"/>
        <v>15</v>
      </c>
      <c r="AK7" s="63">
        <f t="shared" si="0"/>
        <v>16</v>
      </c>
      <c r="AL7" s="63">
        <f t="shared" si="0"/>
        <v>17</v>
      </c>
      <c r="AM7" s="63">
        <f t="shared" si="0"/>
        <v>18</v>
      </c>
      <c r="AN7" s="20">
        <f t="shared" si="0"/>
        <v>19</v>
      </c>
      <c r="AO7" s="63">
        <f t="shared" si="0"/>
        <v>20</v>
      </c>
      <c r="AP7" s="63">
        <f t="shared" si="0"/>
        <v>21</v>
      </c>
      <c r="AQ7" s="20">
        <f t="shared" si="0"/>
        <v>22</v>
      </c>
      <c r="AR7" s="63">
        <f t="shared" si="0"/>
        <v>23</v>
      </c>
      <c r="AS7" s="63">
        <f t="shared" si="0"/>
        <v>24</v>
      </c>
      <c r="AT7" s="20">
        <f t="shared" si="0"/>
        <v>25</v>
      </c>
      <c r="AU7" s="20">
        <f t="shared" si="0"/>
        <v>26</v>
      </c>
      <c r="AV7" s="20">
        <f t="shared" si="0"/>
        <v>27</v>
      </c>
      <c r="AW7" s="20">
        <f t="shared" si="0"/>
        <v>28</v>
      </c>
      <c r="AX7" s="20">
        <f t="shared" si="0"/>
        <v>29</v>
      </c>
      <c r="AY7" s="20">
        <f t="shared" si="0"/>
        <v>30</v>
      </c>
      <c r="AZ7" s="20">
        <f t="shared" si="0"/>
        <v>31</v>
      </c>
      <c r="BA7" s="20">
        <f t="shared" si="0"/>
        <v>32</v>
      </c>
      <c r="BB7" s="20">
        <f t="shared" si="0"/>
        <v>33</v>
      </c>
      <c r="BC7" s="20">
        <f t="shared" si="0"/>
        <v>34</v>
      </c>
      <c r="BD7" s="20">
        <f t="shared" si="0"/>
        <v>35</v>
      </c>
      <c r="BE7" s="150"/>
    </row>
    <row r="8" spans="1:60" s="70" customFormat="1" x14ac:dyDescent="0.2">
      <c r="A8" s="164"/>
      <c r="B8" s="166"/>
      <c r="C8" s="164"/>
      <c r="D8" s="164"/>
      <c r="E8" s="152" t="s">
        <v>194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4"/>
      <c r="BE8" s="150"/>
    </row>
    <row r="9" spans="1:60" s="70" customFormat="1" x14ac:dyDescent="0.2">
      <c r="A9" s="164"/>
      <c r="B9" s="167"/>
      <c r="C9" s="164"/>
      <c r="D9" s="164"/>
      <c r="E9" s="20">
        <v>1</v>
      </c>
      <c r="F9" s="20">
        <v>2</v>
      </c>
      <c r="G9" s="20">
        <v>3</v>
      </c>
      <c r="H9" s="20">
        <v>4</v>
      </c>
      <c r="I9" s="63">
        <v>5</v>
      </c>
      <c r="J9" s="63">
        <v>6</v>
      </c>
      <c r="K9" s="63">
        <v>7</v>
      </c>
      <c r="L9" s="20">
        <v>8</v>
      </c>
      <c r="M9" s="63">
        <v>9</v>
      </c>
      <c r="N9" s="63">
        <v>10</v>
      </c>
      <c r="O9" s="20">
        <v>11</v>
      </c>
      <c r="P9" s="20">
        <v>12</v>
      </c>
      <c r="Q9" s="63">
        <v>13</v>
      </c>
      <c r="R9" s="63">
        <v>14</v>
      </c>
      <c r="S9" s="20">
        <v>15</v>
      </c>
      <c r="T9" s="63">
        <v>16</v>
      </c>
      <c r="U9" s="20">
        <v>17</v>
      </c>
      <c r="V9" s="20">
        <f>U9+1</f>
        <v>18</v>
      </c>
      <c r="W9" s="20">
        <f>V9+1</f>
        <v>19</v>
      </c>
      <c r="X9" s="20">
        <f>W9+1</f>
        <v>20</v>
      </c>
      <c r="Y9" s="20">
        <f>X9+1</f>
        <v>21</v>
      </c>
      <c r="Z9" s="20">
        <v>22</v>
      </c>
      <c r="AA9" s="20">
        <f t="shared" ref="AA9:BD9" si="1">Z9+1</f>
        <v>23</v>
      </c>
      <c r="AB9" s="20">
        <f t="shared" si="1"/>
        <v>24</v>
      </c>
      <c r="AC9" s="20">
        <f t="shared" si="1"/>
        <v>25</v>
      </c>
      <c r="AD9" s="66">
        <f t="shared" si="1"/>
        <v>26</v>
      </c>
      <c r="AE9" s="62">
        <f t="shared" si="1"/>
        <v>27</v>
      </c>
      <c r="AF9" s="62">
        <f t="shared" si="1"/>
        <v>28</v>
      </c>
      <c r="AG9" s="20">
        <f t="shared" si="1"/>
        <v>29</v>
      </c>
      <c r="AH9" s="20">
        <f t="shared" si="1"/>
        <v>30</v>
      </c>
      <c r="AI9" s="63">
        <f t="shared" si="1"/>
        <v>31</v>
      </c>
      <c r="AJ9" s="20">
        <f t="shared" si="1"/>
        <v>32</v>
      </c>
      <c r="AK9" s="63">
        <f t="shared" si="1"/>
        <v>33</v>
      </c>
      <c r="AL9" s="63">
        <f t="shared" si="1"/>
        <v>34</v>
      </c>
      <c r="AM9" s="63">
        <f t="shared" si="1"/>
        <v>35</v>
      </c>
      <c r="AN9" s="20">
        <f t="shared" si="1"/>
        <v>36</v>
      </c>
      <c r="AO9" s="63">
        <f t="shared" si="1"/>
        <v>37</v>
      </c>
      <c r="AP9" s="63">
        <f t="shared" si="1"/>
        <v>38</v>
      </c>
      <c r="AQ9" s="20">
        <f t="shared" si="1"/>
        <v>39</v>
      </c>
      <c r="AR9" s="63">
        <f t="shared" si="1"/>
        <v>40</v>
      </c>
      <c r="AS9" s="63">
        <f t="shared" si="1"/>
        <v>41</v>
      </c>
      <c r="AT9" s="20">
        <f t="shared" si="1"/>
        <v>42</v>
      </c>
      <c r="AU9" s="20">
        <f t="shared" si="1"/>
        <v>43</v>
      </c>
      <c r="AV9" s="20">
        <f t="shared" si="1"/>
        <v>44</v>
      </c>
      <c r="AW9" s="20">
        <f t="shared" si="1"/>
        <v>45</v>
      </c>
      <c r="AX9" s="20">
        <f t="shared" si="1"/>
        <v>46</v>
      </c>
      <c r="AY9" s="20">
        <f t="shared" si="1"/>
        <v>47</v>
      </c>
      <c r="AZ9" s="20">
        <f t="shared" si="1"/>
        <v>48</v>
      </c>
      <c r="BA9" s="20">
        <f t="shared" si="1"/>
        <v>49</v>
      </c>
      <c r="BB9" s="20">
        <f t="shared" si="1"/>
        <v>50</v>
      </c>
      <c r="BC9" s="20">
        <f t="shared" si="1"/>
        <v>51</v>
      </c>
      <c r="BD9" s="20">
        <f t="shared" si="1"/>
        <v>52</v>
      </c>
      <c r="BE9" s="151"/>
      <c r="BG9" s="111"/>
      <c r="BH9" s="111"/>
    </row>
    <row r="10" spans="1:60" ht="12.75" customHeight="1" x14ac:dyDescent="0.2">
      <c r="A10" s="155" t="s">
        <v>98</v>
      </c>
      <c r="B10" s="144" t="s">
        <v>71</v>
      </c>
      <c r="C10" s="156" t="s">
        <v>72</v>
      </c>
      <c r="D10" s="90" t="s">
        <v>16</v>
      </c>
      <c r="E10" s="59">
        <f>E12+E14+E16+E18+E20+E22+E24+E26+E28+E30+E32+E34+E36+E38+E40+E42</f>
        <v>36</v>
      </c>
      <c r="F10" s="59">
        <f t="shared" ref="F10:AT11" si="2">F12+F14+F16+F18+F20+F22+F24+F26+F28+F30+F32+F34+F36+F38+F40+F42</f>
        <v>36</v>
      </c>
      <c r="G10" s="59">
        <f t="shared" si="2"/>
        <v>36</v>
      </c>
      <c r="H10" s="59">
        <f t="shared" si="2"/>
        <v>36</v>
      </c>
      <c r="I10" s="59">
        <f t="shared" si="2"/>
        <v>36</v>
      </c>
      <c r="J10" s="59">
        <f t="shared" si="2"/>
        <v>36</v>
      </c>
      <c r="K10" s="59">
        <f t="shared" si="2"/>
        <v>36</v>
      </c>
      <c r="L10" s="59">
        <f t="shared" si="2"/>
        <v>36</v>
      </c>
      <c r="M10" s="59">
        <f t="shared" si="2"/>
        <v>36</v>
      </c>
      <c r="N10" s="59">
        <f t="shared" si="2"/>
        <v>36</v>
      </c>
      <c r="O10" s="59">
        <f t="shared" si="2"/>
        <v>36</v>
      </c>
      <c r="P10" s="59">
        <f t="shared" si="2"/>
        <v>36</v>
      </c>
      <c r="Q10" s="59">
        <f t="shared" si="2"/>
        <v>36</v>
      </c>
      <c r="R10" s="59">
        <f t="shared" si="2"/>
        <v>36</v>
      </c>
      <c r="S10" s="59">
        <f t="shared" si="2"/>
        <v>36</v>
      </c>
      <c r="T10" s="59">
        <f t="shared" si="2"/>
        <v>36</v>
      </c>
      <c r="U10" s="59"/>
      <c r="V10" s="59"/>
      <c r="W10" s="59"/>
      <c r="X10" s="59">
        <f t="shared" si="2"/>
        <v>30</v>
      </c>
      <c r="Y10" s="59">
        <f t="shared" si="2"/>
        <v>30</v>
      </c>
      <c r="Z10" s="59">
        <f t="shared" si="2"/>
        <v>30</v>
      </c>
      <c r="AA10" s="59">
        <f t="shared" si="2"/>
        <v>30</v>
      </c>
      <c r="AB10" s="59">
        <f t="shared" si="2"/>
        <v>30</v>
      </c>
      <c r="AC10" s="59">
        <f t="shared" si="2"/>
        <v>30</v>
      </c>
      <c r="AD10" s="59">
        <f t="shared" si="2"/>
        <v>30</v>
      </c>
      <c r="AE10" s="59">
        <f t="shared" si="2"/>
        <v>30</v>
      </c>
      <c r="AF10" s="59">
        <f t="shared" si="2"/>
        <v>30</v>
      </c>
      <c r="AG10" s="59">
        <f t="shared" si="2"/>
        <v>30</v>
      </c>
      <c r="AH10" s="59">
        <f t="shared" si="2"/>
        <v>30</v>
      </c>
      <c r="AI10" s="59">
        <f t="shared" si="2"/>
        <v>30</v>
      </c>
      <c r="AJ10" s="59">
        <f t="shared" si="2"/>
        <v>30</v>
      </c>
      <c r="AK10" s="59">
        <f t="shared" si="2"/>
        <v>30</v>
      </c>
      <c r="AL10" s="59">
        <f t="shared" si="2"/>
        <v>30</v>
      </c>
      <c r="AM10" s="59">
        <f t="shared" si="2"/>
        <v>30</v>
      </c>
      <c r="AN10" s="59">
        <f t="shared" si="2"/>
        <v>30</v>
      </c>
      <c r="AO10" s="59">
        <f t="shared" si="2"/>
        <v>30</v>
      </c>
      <c r="AP10" s="59">
        <f t="shared" si="2"/>
        <v>30</v>
      </c>
      <c r="AQ10" s="59">
        <f t="shared" si="2"/>
        <v>29</v>
      </c>
      <c r="AR10" s="59">
        <f t="shared" si="2"/>
        <v>28</v>
      </c>
      <c r="AS10" s="59">
        <f t="shared" si="2"/>
        <v>28</v>
      </c>
      <c r="AT10" s="59">
        <f t="shared" si="2"/>
        <v>30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9">
        <f t="shared" ref="BE10:BE53" si="3">SUM(E10:BD10)</f>
        <v>1261</v>
      </c>
      <c r="BG10" s="96"/>
      <c r="BH10" s="96"/>
    </row>
    <row r="11" spans="1:60" ht="12.75" customHeight="1" x14ac:dyDescent="0.2">
      <c r="A11" s="155"/>
      <c r="B11" s="145"/>
      <c r="C11" s="157"/>
      <c r="D11" s="90" t="s">
        <v>17</v>
      </c>
      <c r="E11" s="9">
        <f>E13+E15+E17+E19+E21+E23+E25+E27+E29+E31+E33+E35+E37+E39+E41+E43</f>
        <v>18</v>
      </c>
      <c r="F11" s="9">
        <f t="shared" si="2"/>
        <v>18</v>
      </c>
      <c r="G11" s="9">
        <f t="shared" si="2"/>
        <v>18</v>
      </c>
      <c r="H11" s="9">
        <f t="shared" si="2"/>
        <v>18</v>
      </c>
      <c r="I11" s="9">
        <f t="shared" si="2"/>
        <v>18</v>
      </c>
      <c r="J11" s="9">
        <f t="shared" si="2"/>
        <v>18</v>
      </c>
      <c r="K11" s="9">
        <f t="shared" si="2"/>
        <v>18</v>
      </c>
      <c r="L11" s="9">
        <f t="shared" si="2"/>
        <v>18</v>
      </c>
      <c r="M11" s="9">
        <f t="shared" si="2"/>
        <v>18</v>
      </c>
      <c r="N11" s="9">
        <f t="shared" si="2"/>
        <v>18</v>
      </c>
      <c r="O11" s="9">
        <f t="shared" si="2"/>
        <v>18</v>
      </c>
      <c r="P11" s="9">
        <f t="shared" si="2"/>
        <v>18</v>
      </c>
      <c r="Q11" s="9">
        <f t="shared" si="2"/>
        <v>18</v>
      </c>
      <c r="R11" s="9">
        <f t="shared" si="2"/>
        <v>18</v>
      </c>
      <c r="S11" s="9">
        <f t="shared" si="2"/>
        <v>18</v>
      </c>
      <c r="T11" s="9">
        <f t="shared" si="2"/>
        <v>18</v>
      </c>
      <c r="U11" s="9"/>
      <c r="V11" s="9"/>
      <c r="W11" s="9"/>
      <c r="X11" s="9">
        <f t="shared" si="2"/>
        <v>15</v>
      </c>
      <c r="Y11" s="9">
        <f t="shared" si="2"/>
        <v>15</v>
      </c>
      <c r="Z11" s="9">
        <f t="shared" si="2"/>
        <v>15</v>
      </c>
      <c r="AA11" s="9">
        <f t="shared" si="2"/>
        <v>15</v>
      </c>
      <c r="AB11" s="9">
        <f t="shared" si="2"/>
        <v>15</v>
      </c>
      <c r="AC11" s="9">
        <f t="shared" si="2"/>
        <v>15</v>
      </c>
      <c r="AD11" s="9">
        <f t="shared" si="2"/>
        <v>15</v>
      </c>
      <c r="AE11" s="9">
        <f t="shared" si="2"/>
        <v>15</v>
      </c>
      <c r="AF11" s="9">
        <f t="shared" si="2"/>
        <v>15</v>
      </c>
      <c r="AG11" s="9">
        <f t="shared" si="2"/>
        <v>15</v>
      </c>
      <c r="AH11" s="9">
        <f t="shared" si="2"/>
        <v>15</v>
      </c>
      <c r="AI11" s="9">
        <f t="shared" si="2"/>
        <v>15</v>
      </c>
      <c r="AJ11" s="9">
        <f t="shared" si="2"/>
        <v>15</v>
      </c>
      <c r="AK11" s="9">
        <f t="shared" si="2"/>
        <v>15</v>
      </c>
      <c r="AL11" s="9">
        <f t="shared" si="2"/>
        <v>15</v>
      </c>
      <c r="AM11" s="9">
        <f t="shared" si="2"/>
        <v>15</v>
      </c>
      <c r="AN11" s="9">
        <f t="shared" si="2"/>
        <v>15</v>
      </c>
      <c r="AO11" s="9">
        <f t="shared" si="2"/>
        <v>15</v>
      </c>
      <c r="AP11" s="9">
        <f t="shared" si="2"/>
        <v>15</v>
      </c>
      <c r="AQ11" s="9">
        <f t="shared" si="2"/>
        <v>14.5</v>
      </c>
      <c r="AR11" s="9">
        <f t="shared" si="2"/>
        <v>14</v>
      </c>
      <c r="AS11" s="9">
        <f t="shared" si="2"/>
        <v>14</v>
      </c>
      <c r="AT11" s="9">
        <f t="shared" si="2"/>
        <v>14.5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9">
        <f t="shared" si="3"/>
        <v>630</v>
      </c>
      <c r="BF11" s="112"/>
      <c r="BG11" s="96"/>
      <c r="BH11" s="96"/>
    </row>
    <row r="12" spans="1:60" s="70" customFormat="1" ht="12.75" customHeight="1" x14ac:dyDescent="0.2">
      <c r="A12" s="155"/>
      <c r="B12" s="128" t="s">
        <v>61</v>
      </c>
      <c r="C12" s="143" t="s">
        <v>147</v>
      </c>
      <c r="D12" s="72" t="s">
        <v>16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44"/>
      <c r="V12" s="44"/>
      <c r="W12" s="44"/>
      <c r="X12" s="20">
        <v>1</v>
      </c>
      <c r="Y12" s="20">
        <v>1</v>
      </c>
      <c r="Z12" s="20">
        <v>1</v>
      </c>
      <c r="AA12" s="20">
        <v>1</v>
      </c>
      <c r="AB12" s="20">
        <v>1</v>
      </c>
      <c r="AC12" s="20">
        <v>1</v>
      </c>
      <c r="AD12" s="20">
        <v>1</v>
      </c>
      <c r="AE12" s="20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20">
        <v>1</v>
      </c>
      <c r="AP12" s="20">
        <v>1</v>
      </c>
      <c r="AQ12" s="20">
        <v>1</v>
      </c>
      <c r="AR12" s="20">
        <v>1</v>
      </c>
      <c r="AS12" s="20">
        <v>1</v>
      </c>
      <c r="AT12" s="20">
        <v>1</v>
      </c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48">
        <f t="shared" si="3"/>
        <v>39</v>
      </c>
      <c r="BG12" s="96"/>
      <c r="BH12" s="96"/>
    </row>
    <row r="13" spans="1:60" s="70" customFormat="1" ht="12.75" customHeight="1" x14ac:dyDescent="0.2">
      <c r="A13" s="155"/>
      <c r="B13" s="129"/>
      <c r="C13" s="143"/>
      <c r="D13" s="72" t="s">
        <v>17</v>
      </c>
      <c r="E13" s="35">
        <v>0.5</v>
      </c>
      <c r="F13" s="35">
        <v>0.5</v>
      </c>
      <c r="G13" s="35">
        <v>0.5</v>
      </c>
      <c r="H13" s="35">
        <v>0.5</v>
      </c>
      <c r="I13" s="35">
        <v>0.5</v>
      </c>
      <c r="J13" s="35">
        <v>0.5</v>
      </c>
      <c r="K13" s="35">
        <v>0.5</v>
      </c>
      <c r="L13" s="35">
        <v>0.5</v>
      </c>
      <c r="M13" s="35">
        <v>0.5</v>
      </c>
      <c r="N13" s="35">
        <v>0.5</v>
      </c>
      <c r="O13" s="35">
        <v>0.5</v>
      </c>
      <c r="P13" s="35">
        <v>0.5</v>
      </c>
      <c r="Q13" s="35">
        <v>0.5</v>
      </c>
      <c r="R13" s="35">
        <v>0.5</v>
      </c>
      <c r="S13" s="35">
        <v>0.5</v>
      </c>
      <c r="T13" s="35">
        <v>0.5</v>
      </c>
      <c r="U13" s="44"/>
      <c r="V13" s="44"/>
      <c r="W13" s="44"/>
      <c r="X13" s="35">
        <v>0.5</v>
      </c>
      <c r="Y13" s="35">
        <v>0.5</v>
      </c>
      <c r="Z13" s="35">
        <v>0.5</v>
      </c>
      <c r="AA13" s="35">
        <v>0.5</v>
      </c>
      <c r="AB13" s="35">
        <v>0.5</v>
      </c>
      <c r="AC13" s="35">
        <v>0.5</v>
      </c>
      <c r="AD13" s="35">
        <v>0.5</v>
      </c>
      <c r="AE13" s="35">
        <v>0.5</v>
      </c>
      <c r="AF13" s="35">
        <v>0.5</v>
      </c>
      <c r="AG13" s="35">
        <v>0.5</v>
      </c>
      <c r="AH13" s="35">
        <v>0.5</v>
      </c>
      <c r="AI13" s="35">
        <v>0.5</v>
      </c>
      <c r="AJ13" s="35">
        <v>0.5</v>
      </c>
      <c r="AK13" s="35">
        <v>0.5</v>
      </c>
      <c r="AL13" s="35">
        <v>0.5</v>
      </c>
      <c r="AM13" s="35">
        <v>0.5</v>
      </c>
      <c r="AN13" s="35">
        <v>0.5</v>
      </c>
      <c r="AO13" s="35">
        <v>0.5</v>
      </c>
      <c r="AP13" s="35">
        <v>0.5</v>
      </c>
      <c r="AQ13" s="35">
        <v>0.5</v>
      </c>
      <c r="AR13" s="35">
        <v>0.5</v>
      </c>
      <c r="AS13" s="35">
        <v>0.5</v>
      </c>
      <c r="AT13" s="35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49">
        <f t="shared" si="3"/>
        <v>19</v>
      </c>
      <c r="BG13" s="96"/>
      <c r="BH13" s="96"/>
    </row>
    <row r="14" spans="1:60" s="70" customFormat="1" ht="12.75" customHeight="1" x14ac:dyDescent="0.2">
      <c r="A14" s="155"/>
      <c r="B14" s="128" t="s">
        <v>62</v>
      </c>
      <c r="C14" s="143" t="s">
        <v>148</v>
      </c>
      <c r="D14" s="72" t="s">
        <v>16</v>
      </c>
      <c r="E14" s="44">
        <v>2</v>
      </c>
      <c r="F14" s="44">
        <v>2</v>
      </c>
      <c r="G14" s="44">
        <v>2</v>
      </c>
      <c r="H14" s="44">
        <v>2</v>
      </c>
      <c r="I14" s="44">
        <v>2</v>
      </c>
      <c r="J14" s="44">
        <v>2</v>
      </c>
      <c r="K14" s="44">
        <v>2</v>
      </c>
      <c r="L14" s="44">
        <v>2</v>
      </c>
      <c r="M14" s="44">
        <v>2</v>
      </c>
      <c r="N14" s="44">
        <v>2</v>
      </c>
      <c r="O14" s="44">
        <v>2</v>
      </c>
      <c r="P14" s="44">
        <v>2</v>
      </c>
      <c r="Q14" s="44">
        <v>2</v>
      </c>
      <c r="R14" s="44">
        <v>2</v>
      </c>
      <c r="S14" s="44">
        <v>2</v>
      </c>
      <c r="T14" s="44">
        <v>2</v>
      </c>
      <c r="U14" s="44"/>
      <c r="V14" s="44"/>
      <c r="W14" s="44"/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>
        <v>1</v>
      </c>
      <c r="AE14" s="20">
        <v>1</v>
      </c>
      <c r="AF14" s="20">
        <v>1</v>
      </c>
      <c r="AG14" s="20">
        <v>1</v>
      </c>
      <c r="AH14" s="20">
        <v>1</v>
      </c>
      <c r="AI14" s="20">
        <v>1</v>
      </c>
      <c r="AJ14" s="20">
        <v>1</v>
      </c>
      <c r="AK14" s="20">
        <v>1</v>
      </c>
      <c r="AL14" s="20">
        <v>1</v>
      </c>
      <c r="AM14" s="20">
        <v>1</v>
      </c>
      <c r="AN14" s="20">
        <v>1</v>
      </c>
      <c r="AO14" s="20">
        <v>1</v>
      </c>
      <c r="AP14" s="20">
        <v>1</v>
      </c>
      <c r="AQ14" s="20">
        <v>1</v>
      </c>
      <c r="AR14" s="20">
        <v>1</v>
      </c>
      <c r="AS14" s="20">
        <v>1</v>
      </c>
      <c r="AT14" s="20">
        <v>1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48">
        <f t="shared" si="3"/>
        <v>55</v>
      </c>
      <c r="BG14" s="96"/>
      <c r="BH14" s="96"/>
    </row>
    <row r="15" spans="1:60" s="70" customFormat="1" ht="12.75" customHeight="1" x14ac:dyDescent="0.2">
      <c r="A15" s="155"/>
      <c r="B15" s="129"/>
      <c r="C15" s="143"/>
      <c r="D15" s="72" t="s">
        <v>17</v>
      </c>
      <c r="E15" s="37">
        <v>1</v>
      </c>
      <c r="F15" s="37">
        <v>1</v>
      </c>
      <c r="G15" s="37">
        <v>1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7">
        <v>1</v>
      </c>
      <c r="T15" s="37">
        <v>1</v>
      </c>
      <c r="U15" s="44"/>
      <c r="V15" s="44"/>
      <c r="W15" s="44"/>
      <c r="X15" s="35">
        <v>0.5</v>
      </c>
      <c r="Y15" s="35">
        <v>0.5</v>
      </c>
      <c r="Z15" s="35">
        <v>0.5</v>
      </c>
      <c r="AA15" s="35">
        <v>0.5</v>
      </c>
      <c r="AB15" s="35">
        <v>0.5</v>
      </c>
      <c r="AC15" s="35">
        <v>0.5</v>
      </c>
      <c r="AD15" s="35">
        <v>0.5</v>
      </c>
      <c r="AE15" s="35">
        <v>0.5</v>
      </c>
      <c r="AF15" s="35">
        <v>0.5</v>
      </c>
      <c r="AG15" s="35">
        <v>0.5</v>
      </c>
      <c r="AH15" s="35">
        <v>0.5</v>
      </c>
      <c r="AI15" s="35">
        <v>0.5</v>
      </c>
      <c r="AJ15" s="35">
        <v>0.5</v>
      </c>
      <c r="AK15" s="35">
        <v>0.5</v>
      </c>
      <c r="AL15" s="35">
        <v>0.5</v>
      </c>
      <c r="AM15" s="35">
        <v>0.5</v>
      </c>
      <c r="AN15" s="35">
        <v>0.5</v>
      </c>
      <c r="AO15" s="35">
        <v>0.5</v>
      </c>
      <c r="AP15" s="35">
        <v>0.5</v>
      </c>
      <c r="AQ15" s="35">
        <v>0.5</v>
      </c>
      <c r="AR15" s="35">
        <v>0.5</v>
      </c>
      <c r="AS15" s="35">
        <v>0.5</v>
      </c>
      <c r="AT15" s="35">
        <v>1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49">
        <f>SUM(E15:BD15)</f>
        <v>28</v>
      </c>
      <c r="BG15" s="96"/>
      <c r="BH15" s="96"/>
    </row>
    <row r="16" spans="1:60" s="70" customFormat="1" ht="12.75" customHeight="1" x14ac:dyDescent="0.2">
      <c r="A16" s="155"/>
      <c r="B16" s="128" t="s">
        <v>63</v>
      </c>
      <c r="C16" s="143" t="s">
        <v>18</v>
      </c>
      <c r="D16" s="72" t="s">
        <v>16</v>
      </c>
      <c r="E16" s="44">
        <v>3</v>
      </c>
      <c r="F16" s="44">
        <v>3</v>
      </c>
      <c r="G16" s="44">
        <v>3</v>
      </c>
      <c r="H16" s="44">
        <v>3</v>
      </c>
      <c r="I16" s="44">
        <v>3</v>
      </c>
      <c r="J16" s="44">
        <v>3</v>
      </c>
      <c r="K16" s="44">
        <v>3</v>
      </c>
      <c r="L16" s="44">
        <v>3</v>
      </c>
      <c r="M16" s="44">
        <v>3</v>
      </c>
      <c r="N16" s="44">
        <v>3</v>
      </c>
      <c r="O16" s="44">
        <v>3</v>
      </c>
      <c r="P16" s="44">
        <v>3</v>
      </c>
      <c r="Q16" s="44">
        <v>3</v>
      </c>
      <c r="R16" s="44">
        <v>3</v>
      </c>
      <c r="S16" s="44">
        <v>3</v>
      </c>
      <c r="T16" s="44">
        <v>3</v>
      </c>
      <c r="U16" s="44"/>
      <c r="V16" s="44"/>
      <c r="W16" s="44"/>
      <c r="X16" s="44">
        <v>3</v>
      </c>
      <c r="Y16" s="44">
        <v>3</v>
      </c>
      <c r="Z16" s="44">
        <v>3</v>
      </c>
      <c r="AA16" s="44">
        <v>3</v>
      </c>
      <c r="AB16" s="44">
        <v>3</v>
      </c>
      <c r="AC16" s="44">
        <v>3</v>
      </c>
      <c r="AD16" s="44">
        <v>3</v>
      </c>
      <c r="AE16" s="44">
        <v>3</v>
      </c>
      <c r="AF16" s="44">
        <v>3</v>
      </c>
      <c r="AG16" s="44">
        <v>3</v>
      </c>
      <c r="AH16" s="44">
        <v>3</v>
      </c>
      <c r="AI16" s="44">
        <v>3</v>
      </c>
      <c r="AJ16" s="44">
        <v>3</v>
      </c>
      <c r="AK16" s="44">
        <v>3</v>
      </c>
      <c r="AL16" s="44">
        <v>3</v>
      </c>
      <c r="AM16" s="44">
        <v>3</v>
      </c>
      <c r="AN16" s="44">
        <v>3</v>
      </c>
      <c r="AO16" s="44">
        <v>3</v>
      </c>
      <c r="AP16" s="44">
        <v>3</v>
      </c>
      <c r="AQ16" s="44">
        <v>3</v>
      </c>
      <c r="AR16" s="44">
        <v>3</v>
      </c>
      <c r="AS16" s="44">
        <v>3</v>
      </c>
      <c r="AT16" s="44">
        <v>3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48">
        <f t="shared" si="3"/>
        <v>117</v>
      </c>
      <c r="BG16" s="96"/>
      <c r="BH16" s="96"/>
    </row>
    <row r="17" spans="1:60" s="70" customFormat="1" x14ac:dyDescent="0.2">
      <c r="A17" s="155"/>
      <c r="B17" s="129"/>
      <c r="C17" s="143"/>
      <c r="D17" s="72" t="s">
        <v>17</v>
      </c>
      <c r="E17" s="52">
        <v>1.5</v>
      </c>
      <c r="F17" s="52">
        <v>1.5</v>
      </c>
      <c r="G17" s="52">
        <v>1.5</v>
      </c>
      <c r="H17" s="52">
        <v>1.5</v>
      </c>
      <c r="I17" s="52">
        <v>1.5</v>
      </c>
      <c r="J17" s="52">
        <v>1.5</v>
      </c>
      <c r="K17" s="52">
        <v>1.5</v>
      </c>
      <c r="L17" s="52">
        <v>1.5</v>
      </c>
      <c r="M17" s="52">
        <v>1.5</v>
      </c>
      <c r="N17" s="52">
        <v>1.5</v>
      </c>
      <c r="O17" s="52">
        <v>1.5</v>
      </c>
      <c r="P17" s="52">
        <v>1.5</v>
      </c>
      <c r="Q17" s="52">
        <v>1.5</v>
      </c>
      <c r="R17" s="52">
        <v>1.5</v>
      </c>
      <c r="S17" s="52">
        <v>1.5</v>
      </c>
      <c r="T17" s="52">
        <v>1.5</v>
      </c>
      <c r="U17" s="44"/>
      <c r="V17" s="44"/>
      <c r="W17" s="44"/>
      <c r="X17" s="52">
        <v>1.5</v>
      </c>
      <c r="Y17" s="52">
        <v>1.5</v>
      </c>
      <c r="Z17" s="52">
        <v>1.5</v>
      </c>
      <c r="AA17" s="52">
        <v>1.5</v>
      </c>
      <c r="AB17" s="52">
        <v>1.5</v>
      </c>
      <c r="AC17" s="52">
        <v>1.5</v>
      </c>
      <c r="AD17" s="52">
        <v>1.5</v>
      </c>
      <c r="AE17" s="52">
        <v>1.5</v>
      </c>
      <c r="AF17" s="52">
        <v>1.5</v>
      </c>
      <c r="AG17" s="52">
        <v>1.5</v>
      </c>
      <c r="AH17" s="52">
        <v>1.5</v>
      </c>
      <c r="AI17" s="52">
        <v>1.5</v>
      </c>
      <c r="AJ17" s="52">
        <v>1.5</v>
      </c>
      <c r="AK17" s="52">
        <v>1.5</v>
      </c>
      <c r="AL17" s="52">
        <v>1.5</v>
      </c>
      <c r="AM17" s="52">
        <v>1.5</v>
      </c>
      <c r="AN17" s="52">
        <v>1.5</v>
      </c>
      <c r="AO17" s="52">
        <v>1.5</v>
      </c>
      <c r="AP17" s="52">
        <v>1.5</v>
      </c>
      <c r="AQ17" s="52">
        <v>1.5</v>
      </c>
      <c r="AR17" s="52">
        <v>1.5</v>
      </c>
      <c r="AS17" s="52">
        <v>1.5</v>
      </c>
      <c r="AT17" s="52">
        <v>1</v>
      </c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49">
        <f t="shared" si="3"/>
        <v>58</v>
      </c>
      <c r="BG17" s="96"/>
      <c r="BH17" s="96"/>
    </row>
    <row r="18" spans="1:60" s="70" customFormat="1" ht="12.75" customHeight="1" x14ac:dyDescent="0.2">
      <c r="A18" s="155"/>
      <c r="B18" s="128" t="s">
        <v>64</v>
      </c>
      <c r="C18" s="140" t="s">
        <v>90</v>
      </c>
      <c r="D18" s="72" t="s">
        <v>16</v>
      </c>
      <c r="E18" s="44">
        <v>2</v>
      </c>
      <c r="F18" s="44">
        <v>2</v>
      </c>
      <c r="G18" s="44">
        <v>2</v>
      </c>
      <c r="H18" s="44">
        <v>2</v>
      </c>
      <c r="I18" s="44">
        <v>2</v>
      </c>
      <c r="J18" s="44">
        <v>2</v>
      </c>
      <c r="K18" s="44">
        <v>2</v>
      </c>
      <c r="L18" s="44">
        <v>2</v>
      </c>
      <c r="M18" s="44">
        <v>2</v>
      </c>
      <c r="N18" s="44">
        <v>2</v>
      </c>
      <c r="O18" s="44">
        <v>2</v>
      </c>
      <c r="P18" s="44">
        <v>2</v>
      </c>
      <c r="Q18" s="44">
        <v>2</v>
      </c>
      <c r="R18" s="44">
        <v>2</v>
      </c>
      <c r="S18" s="44">
        <v>2</v>
      </c>
      <c r="T18" s="44">
        <v>2</v>
      </c>
      <c r="U18" s="44"/>
      <c r="V18" s="44"/>
      <c r="W18" s="44"/>
      <c r="X18" s="44">
        <v>2</v>
      </c>
      <c r="Y18" s="44">
        <v>2</v>
      </c>
      <c r="Z18" s="44">
        <v>2</v>
      </c>
      <c r="AA18" s="44">
        <v>2</v>
      </c>
      <c r="AB18" s="44">
        <v>2</v>
      </c>
      <c r="AC18" s="44">
        <v>2</v>
      </c>
      <c r="AD18" s="44">
        <v>2</v>
      </c>
      <c r="AE18" s="44">
        <v>2</v>
      </c>
      <c r="AF18" s="44">
        <v>2</v>
      </c>
      <c r="AG18" s="44">
        <v>2</v>
      </c>
      <c r="AH18" s="44">
        <v>2</v>
      </c>
      <c r="AI18" s="44">
        <v>2</v>
      </c>
      <c r="AJ18" s="44">
        <v>2</v>
      </c>
      <c r="AK18" s="44">
        <v>2</v>
      </c>
      <c r="AL18" s="44">
        <v>2</v>
      </c>
      <c r="AM18" s="44">
        <v>2</v>
      </c>
      <c r="AN18" s="44">
        <v>2</v>
      </c>
      <c r="AO18" s="44">
        <v>2</v>
      </c>
      <c r="AP18" s="44">
        <v>2</v>
      </c>
      <c r="AQ18" s="44">
        <v>2</v>
      </c>
      <c r="AR18" s="44">
        <v>2</v>
      </c>
      <c r="AS18" s="44">
        <v>2</v>
      </c>
      <c r="AT18" s="44">
        <v>2</v>
      </c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48">
        <f t="shared" si="3"/>
        <v>78</v>
      </c>
      <c r="BG18" s="96"/>
      <c r="BH18" s="96"/>
    </row>
    <row r="19" spans="1:60" s="70" customFormat="1" ht="12.75" customHeight="1" x14ac:dyDescent="0.2">
      <c r="A19" s="155"/>
      <c r="B19" s="129"/>
      <c r="C19" s="141"/>
      <c r="D19" s="72" t="s">
        <v>17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>
        <v>1</v>
      </c>
      <c r="K19" s="37">
        <v>1</v>
      </c>
      <c r="L19" s="37">
        <v>1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1</v>
      </c>
      <c r="U19" s="44"/>
      <c r="V19" s="44"/>
      <c r="W19" s="44"/>
      <c r="X19" s="37">
        <v>1</v>
      </c>
      <c r="Y19" s="37">
        <v>1</v>
      </c>
      <c r="Z19" s="37">
        <v>1</v>
      </c>
      <c r="AA19" s="37">
        <v>1</v>
      </c>
      <c r="AB19" s="37">
        <v>1</v>
      </c>
      <c r="AC19" s="37">
        <v>1</v>
      </c>
      <c r="AD19" s="37">
        <v>1</v>
      </c>
      <c r="AE19" s="37">
        <v>1</v>
      </c>
      <c r="AF19" s="37">
        <v>1</v>
      </c>
      <c r="AG19" s="37">
        <v>1</v>
      </c>
      <c r="AH19" s="37">
        <v>1</v>
      </c>
      <c r="AI19" s="37">
        <v>1</v>
      </c>
      <c r="AJ19" s="37">
        <v>1</v>
      </c>
      <c r="AK19" s="37">
        <v>1</v>
      </c>
      <c r="AL19" s="37">
        <v>1</v>
      </c>
      <c r="AM19" s="37">
        <v>1</v>
      </c>
      <c r="AN19" s="37">
        <v>1</v>
      </c>
      <c r="AO19" s="37">
        <v>1</v>
      </c>
      <c r="AP19" s="37">
        <v>1</v>
      </c>
      <c r="AQ19" s="37">
        <v>1</v>
      </c>
      <c r="AR19" s="37">
        <v>1</v>
      </c>
      <c r="AS19" s="37">
        <v>1</v>
      </c>
      <c r="AT19" s="37">
        <v>1</v>
      </c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49">
        <f t="shared" si="3"/>
        <v>39</v>
      </c>
      <c r="BG19" s="96"/>
      <c r="BH19" s="96"/>
    </row>
    <row r="20" spans="1:60" s="70" customFormat="1" ht="12.75" customHeight="1" x14ac:dyDescent="0.2">
      <c r="A20" s="155"/>
      <c r="B20" s="128" t="s">
        <v>65</v>
      </c>
      <c r="C20" s="140" t="s">
        <v>19</v>
      </c>
      <c r="D20" s="72" t="s">
        <v>16</v>
      </c>
      <c r="E20" s="44">
        <v>3</v>
      </c>
      <c r="F20" s="44">
        <v>3</v>
      </c>
      <c r="G20" s="44">
        <v>3</v>
      </c>
      <c r="H20" s="44">
        <v>3</v>
      </c>
      <c r="I20" s="44">
        <v>3</v>
      </c>
      <c r="J20" s="44">
        <v>3</v>
      </c>
      <c r="K20" s="44">
        <v>3</v>
      </c>
      <c r="L20" s="44">
        <v>3</v>
      </c>
      <c r="M20" s="44">
        <v>3</v>
      </c>
      <c r="N20" s="44">
        <v>3</v>
      </c>
      <c r="O20" s="44">
        <v>3</v>
      </c>
      <c r="P20" s="44">
        <v>3</v>
      </c>
      <c r="Q20" s="44">
        <v>3</v>
      </c>
      <c r="R20" s="44">
        <v>3</v>
      </c>
      <c r="S20" s="44">
        <v>3</v>
      </c>
      <c r="T20" s="44">
        <v>3</v>
      </c>
      <c r="U20" s="20"/>
      <c r="V20" s="44"/>
      <c r="W20" s="44"/>
      <c r="X20" s="44">
        <v>3</v>
      </c>
      <c r="Y20" s="44">
        <v>3</v>
      </c>
      <c r="Z20" s="44">
        <v>3</v>
      </c>
      <c r="AA20" s="44">
        <v>3</v>
      </c>
      <c r="AB20" s="44">
        <v>3</v>
      </c>
      <c r="AC20" s="44">
        <v>3</v>
      </c>
      <c r="AD20" s="44">
        <v>3</v>
      </c>
      <c r="AE20" s="44">
        <v>3</v>
      </c>
      <c r="AF20" s="44">
        <v>3</v>
      </c>
      <c r="AG20" s="44">
        <v>3</v>
      </c>
      <c r="AH20" s="44">
        <v>3</v>
      </c>
      <c r="AI20" s="44">
        <v>3</v>
      </c>
      <c r="AJ20" s="44">
        <v>3</v>
      </c>
      <c r="AK20" s="44">
        <v>3</v>
      </c>
      <c r="AL20" s="44">
        <v>3</v>
      </c>
      <c r="AM20" s="44">
        <v>3</v>
      </c>
      <c r="AN20" s="44">
        <v>3</v>
      </c>
      <c r="AO20" s="44">
        <v>3</v>
      </c>
      <c r="AP20" s="44">
        <v>3</v>
      </c>
      <c r="AQ20" s="44">
        <v>3</v>
      </c>
      <c r="AR20" s="44">
        <v>3</v>
      </c>
      <c r="AS20" s="37">
        <v>5</v>
      </c>
      <c r="AT20" s="37">
        <v>4</v>
      </c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48">
        <f t="shared" si="3"/>
        <v>120</v>
      </c>
      <c r="BG20" s="96"/>
      <c r="BH20" s="96"/>
    </row>
    <row r="21" spans="1:60" s="70" customFormat="1" ht="12.75" customHeight="1" x14ac:dyDescent="0.2">
      <c r="A21" s="155"/>
      <c r="B21" s="129"/>
      <c r="C21" s="141"/>
      <c r="D21" s="72" t="s">
        <v>17</v>
      </c>
      <c r="E21" s="52">
        <v>1.5</v>
      </c>
      <c r="F21" s="52">
        <v>1.5</v>
      </c>
      <c r="G21" s="52">
        <v>1.5</v>
      </c>
      <c r="H21" s="52">
        <v>1.5</v>
      </c>
      <c r="I21" s="52">
        <v>1.5</v>
      </c>
      <c r="J21" s="52">
        <v>1.5</v>
      </c>
      <c r="K21" s="52">
        <v>1.5</v>
      </c>
      <c r="L21" s="52">
        <v>1.5</v>
      </c>
      <c r="M21" s="52">
        <v>1.5</v>
      </c>
      <c r="N21" s="52">
        <v>1.5</v>
      </c>
      <c r="O21" s="52">
        <v>1.5</v>
      </c>
      <c r="P21" s="52">
        <v>1.5</v>
      </c>
      <c r="Q21" s="52">
        <v>1.5</v>
      </c>
      <c r="R21" s="52">
        <v>1.5</v>
      </c>
      <c r="S21" s="52">
        <v>1.5</v>
      </c>
      <c r="T21" s="52">
        <v>1.5</v>
      </c>
      <c r="U21" s="44"/>
      <c r="V21" s="44"/>
      <c r="W21" s="44"/>
      <c r="X21" s="52">
        <v>1.5</v>
      </c>
      <c r="Y21" s="52">
        <v>1.5</v>
      </c>
      <c r="Z21" s="52">
        <v>1.5</v>
      </c>
      <c r="AA21" s="52">
        <v>1.5</v>
      </c>
      <c r="AB21" s="52">
        <v>1.5</v>
      </c>
      <c r="AC21" s="52">
        <v>1.5</v>
      </c>
      <c r="AD21" s="52">
        <v>1.5</v>
      </c>
      <c r="AE21" s="52">
        <v>1.5</v>
      </c>
      <c r="AF21" s="52">
        <v>1.5</v>
      </c>
      <c r="AG21" s="52">
        <v>1.5</v>
      </c>
      <c r="AH21" s="52">
        <v>1.5</v>
      </c>
      <c r="AI21" s="52">
        <v>1.5</v>
      </c>
      <c r="AJ21" s="52">
        <v>1.5</v>
      </c>
      <c r="AK21" s="52">
        <v>1.5</v>
      </c>
      <c r="AL21" s="52">
        <v>1.5</v>
      </c>
      <c r="AM21" s="52">
        <v>1.5</v>
      </c>
      <c r="AN21" s="52">
        <v>1.5</v>
      </c>
      <c r="AO21" s="52">
        <v>1.5</v>
      </c>
      <c r="AP21" s="52">
        <v>1.5</v>
      </c>
      <c r="AQ21" s="52">
        <v>1.5</v>
      </c>
      <c r="AR21" s="52">
        <v>1.5</v>
      </c>
      <c r="AS21" s="52">
        <v>2.5</v>
      </c>
      <c r="AT21" s="52">
        <v>2</v>
      </c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49">
        <f t="shared" si="3"/>
        <v>60</v>
      </c>
      <c r="BG21" s="96"/>
      <c r="BH21" s="96"/>
    </row>
    <row r="22" spans="1:60" s="70" customFormat="1" ht="12.75" customHeight="1" x14ac:dyDescent="0.2">
      <c r="A22" s="155"/>
      <c r="B22" s="128" t="s">
        <v>66</v>
      </c>
      <c r="C22" s="140" t="s">
        <v>20</v>
      </c>
      <c r="D22" s="72" t="s">
        <v>16</v>
      </c>
      <c r="E22" s="44">
        <v>3</v>
      </c>
      <c r="F22" s="44">
        <v>3</v>
      </c>
      <c r="G22" s="44">
        <v>3</v>
      </c>
      <c r="H22" s="44">
        <v>3</v>
      </c>
      <c r="I22" s="44">
        <v>3</v>
      </c>
      <c r="J22" s="44">
        <v>3</v>
      </c>
      <c r="K22" s="44">
        <v>3</v>
      </c>
      <c r="L22" s="44">
        <v>3</v>
      </c>
      <c r="M22" s="44">
        <v>3</v>
      </c>
      <c r="N22" s="44">
        <v>3</v>
      </c>
      <c r="O22" s="44">
        <v>3</v>
      </c>
      <c r="P22" s="44">
        <v>3</v>
      </c>
      <c r="Q22" s="44">
        <v>3</v>
      </c>
      <c r="R22" s="44">
        <v>3</v>
      </c>
      <c r="S22" s="44">
        <v>3</v>
      </c>
      <c r="T22" s="44">
        <v>3</v>
      </c>
      <c r="U22" s="44"/>
      <c r="V22" s="44"/>
      <c r="W22" s="44"/>
      <c r="X22" s="44">
        <v>3</v>
      </c>
      <c r="Y22" s="44">
        <v>3</v>
      </c>
      <c r="Z22" s="44">
        <v>3</v>
      </c>
      <c r="AA22" s="44">
        <v>3</v>
      </c>
      <c r="AB22" s="44">
        <v>3</v>
      </c>
      <c r="AC22" s="44">
        <v>3</v>
      </c>
      <c r="AD22" s="44">
        <v>3</v>
      </c>
      <c r="AE22" s="44">
        <v>3</v>
      </c>
      <c r="AF22" s="44">
        <v>3</v>
      </c>
      <c r="AG22" s="44">
        <v>3</v>
      </c>
      <c r="AH22" s="44">
        <v>3</v>
      </c>
      <c r="AI22" s="44">
        <v>3</v>
      </c>
      <c r="AJ22" s="44">
        <v>3</v>
      </c>
      <c r="AK22" s="44">
        <v>3</v>
      </c>
      <c r="AL22" s="44">
        <v>3</v>
      </c>
      <c r="AM22" s="44">
        <v>3</v>
      </c>
      <c r="AN22" s="44">
        <v>3</v>
      </c>
      <c r="AO22" s="44">
        <v>3</v>
      </c>
      <c r="AP22" s="44">
        <v>3</v>
      </c>
      <c r="AQ22" s="44">
        <v>3</v>
      </c>
      <c r="AR22" s="44">
        <v>3</v>
      </c>
      <c r="AS22" s="44">
        <v>3</v>
      </c>
      <c r="AT22" s="44">
        <v>3</v>
      </c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48">
        <f t="shared" si="3"/>
        <v>117</v>
      </c>
      <c r="BG22" s="96"/>
      <c r="BH22" s="96"/>
    </row>
    <row r="23" spans="1:60" s="70" customFormat="1" ht="12.75" customHeight="1" x14ac:dyDescent="0.2">
      <c r="A23" s="155"/>
      <c r="B23" s="129"/>
      <c r="C23" s="141"/>
      <c r="D23" s="72" t="s">
        <v>17</v>
      </c>
      <c r="E23" s="52">
        <v>1.5</v>
      </c>
      <c r="F23" s="52">
        <v>1.5</v>
      </c>
      <c r="G23" s="52">
        <v>1.5</v>
      </c>
      <c r="H23" s="52">
        <v>1.5</v>
      </c>
      <c r="I23" s="52">
        <v>1.5</v>
      </c>
      <c r="J23" s="52">
        <v>1.5</v>
      </c>
      <c r="K23" s="52">
        <v>1.5</v>
      </c>
      <c r="L23" s="52">
        <v>1.5</v>
      </c>
      <c r="M23" s="52">
        <v>1.5</v>
      </c>
      <c r="N23" s="52">
        <v>1.5</v>
      </c>
      <c r="O23" s="52">
        <v>1.5</v>
      </c>
      <c r="P23" s="52">
        <v>1.5</v>
      </c>
      <c r="Q23" s="52">
        <v>1.5</v>
      </c>
      <c r="R23" s="52">
        <v>1.5</v>
      </c>
      <c r="S23" s="52">
        <v>1.5</v>
      </c>
      <c r="T23" s="52">
        <v>1.5</v>
      </c>
      <c r="U23" s="44"/>
      <c r="V23" s="44"/>
      <c r="W23" s="44"/>
      <c r="X23" s="52">
        <v>1.5</v>
      </c>
      <c r="Y23" s="52">
        <v>1.5</v>
      </c>
      <c r="Z23" s="52">
        <v>1.5</v>
      </c>
      <c r="AA23" s="52">
        <v>1.5</v>
      </c>
      <c r="AB23" s="52">
        <v>1.5</v>
      </c>
      <c r="AC23" s="52">
        <v>1.5</v>
      </c>
      <c r="AD23" s="52">
        <v>1.5</v>
      </c>
      <c r="AE23" s="52">
        <v>1.5</v>
      </c>
      <c r="AF23" s="52">
        <v>1.5</v>
      </c>
      <c r="AG23" s="52">
        <v>1.5</v>
      </c>
      <c r="AH23" s="52">
        <v>1.5</v>
      </c>
      <c r="AI23" s="52">
        <v>1.5</v>
      </c>
      <c r="AJ23" s="52">
        <v>1.5</v>
      </c>
      <c r="AK23" s="52">
        <v>1.5</v>
      </c>
      <c r="AL23" s="52">
        <v>1.5</v>
      </c>
      <c r="AM23" s="52">
        <v>1.5</v>
      </c>
      <c r="AN23" s="52">
        <v>1.5</v>
      </c>
      <c r="AO23" s="52">
        <v>1.5</v>
      </c>
      <c r="AP23" s="52">
        <v>1.5</v>
      </c>
      <c r="AQ23" s="52">
        <v>1.5</v>
      </c>
      <c r="AR23" s="52">
        <v>1.5</v>
      </c>
      <c r="AS23" s="52">
        <v>1.5</v>
      </c>
      <c r="AT23" s="52">
        <v>1</v>
      </c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49">
        <f t="shared" si="3"/>
        <v>58</v>
      </c>
      <c r="BG23" s="96"/>
      <c r="BH23" s="96"/>
    </row>
    <row r="24" spans="1:60" s="70" customFormat="1" ht="12.75" customHeight="1" x14ac:dyDescent="0.2">
      <c r="A24" s="155"/>
      <c r="B24" s="142" t="s">
        <v>67</v>
      </c>
      <c r="C24" s="140" t="s">
        <v>21</v>
      </c>
      <c r="D24" s="72" t="s">
        <v>16</v>
      </c>
      <c r="E24" s="44">
        <v>3</v>
      </c>
      <c r="F24" s="44">
        <v>3</v>
      </c>
      <c r="G24" s="44">
        <v>3</v>
      </c>
      <c r="H24" s="44">
        <v>3</v>
      </c>
      <c r="I24" s="44">
        <v>3</v>
      </c>
      <c r="J24" s="44">
        <v>3</v>
      </c>
      <c r="K24" s="44">
        <v>3</v>
      </c>
      <c r="L24" s="44">
        <v>3</v>
      </c>
      <c r="M24" s="44">
        <v>3</v>
      </c>
      <c r="N24" s="44">
        <v>3</v>
      </c>
      <c r="O24" s="44">
        <v>3</v>
      </c>
      <c r="P24" s="44">
        <v>3</v>
      </c>
      <c r="Q24" s="44">
        <v>3</v>
      </c>
      <c r="R24" s="44">
        <v>3</v>
      </c>
      <c r="S24" s="44">
        <v>3</v>
      </c>
      <c r="T24" s="44">
        <v>3</v>
      </c>
      <c r="U24" s="44"/>
      <c r="V24" s="44"/>
      <c r="W24" s="44"/>
      <c r="X24" s="44">
        <v>1</v>
      </c>
      <c r="Y24" s="44">
        <v>1</v>
      </c>
      <c r="Z24" s="44">
        <v>1</v>
      </c>
      <c r="AA24" s="44">
        <v>1</v>
      </c>
      <c r="AB24" s="44">
        <v>1</v>
      </c>
      <c r="AC24" s="44">
        <v>1</v>
      </c>
      <c r="AD24" s="44">
        <v>1</v>
      </c>
      <c r="AE24" s="44">
        <v>1</v>
      </c>
      <c r="AF24" s="44">
        <v>1</v>
      </c>
      <c r="AG24" s="44">
        <v>1</v>
      </c>
      <c r="AH24" s="44">
        <v>1</v>
      </c>
      <c r="AI24" s="44">
        <v>1</v>
      </c>
      <c r="AJ24" s="44">
        <v>1</v>
      </c>
      <c r="AK24" s="44">
        <v>1</v>
      </c>
      <c r="AL24" s="44">
        <v>1</v>
      </c>
      <c r="AM24" s="44">
        <v>1</v>
      </c>
      <c r="AN24" s="44">
        <v>1</v>
      </c>
      <c r="AO24" s="44">
        <v>1</v>
      </c>
      <c r="AP24" s="44">
        <v>1</v>
      </c>
      <c r="AQ24" s="44">
        <v>1</v>
      </c>
      <c r="AR24" s="44">
        <v>2</v>
      </c>
      <c r="AS24" s="44"/>
      <c r="AT24" s="44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48">
        <f t="shared" si="3"/>
        <v>70</v>
      </c>
      <c r="BG24" s="96"/>
      <c r="BH24" s="96"/>
    </row>
    <row r="25" spans="1:60" s="70" customFormat="1" ht="12.75" customHeight="1" x14ac:dyDescent="0.2">
      <c r="A25" s="155"/>
      <c r="B25" s="142"/>
      <c r="C25" s="141"/>
      <c r="D25" s="72" t="s">
        <v>17</v>
      </c>
      <c r="E25" s="52">
        <v>1.5</v>
      </c>
      <c r="F25" s="52">
        <v>1.5</v>
      </c>
      <c r="G25" s="52">
        <v>1.5</v>
      </c>
      <c r="H25" s="52">
        <v>1.5</v>
      </c>
      <c r="I25" s="52">
        <v>1.5</v>
      </c>
      <c r="J25" s="52">
        <v>1.5</v>
      </c>
      <c r="K25" s="52">
        <v>1.5</v>
      </c>
      <c r="L25" s="52">
        <v>1.5</v>
      </c>
      <c r="M25" s="52">
        <v>1.5</v>
      </c>
      <c r="N25" s="52">
        <v>1.5</v>
      </c>
      <c r="O25" s="52">
        <v>1.5</v>
      </c>
      <c r="P25" s="52">
        <v>1.5</v>
      </c>
      <c r="Q25" s="52">
        <v>1.5</v>
      </c>
      <c r="R25" s="52">
        <v>1.5</v>
      </c>
      <c r="S25" s="52">
        <v>1.5</v>
      </c>
      <c r="T25" s="52">
        <v>1.5</v>
      </c>
      <c r="U25" s="44"/>
      <c r="V25" s="44"/>
      <c r="W25" s="44"/>
      <c r="X25" s="52">
        <v>0.5</v>
      </c>
      <c r="Y25" s="52">
        <v>0.5</v>
      </c>
      <c r="Z25" s="52">
        <v>0.5</v>
      </c>
      <c r="AA25" s="52">
        <v>0.5</v>
      </c>
      <c r="AB25" s="52">
        <v>0.5</v>
      </c>
      <c r="AC25" s="52">
        <v>0.5</v>
      </c>
      <c r="AD25" s="52">
        <v>0.5</v>
      </c>
      <c r="AE25" s="52">
        <v>0.5</v>
      </c>
      <c r="AF25" s="52">
        <v>0.5</v>
      </c>
      <c r="AG25" s="52">
        <v>0.5</v>
      </c>
      <c r="AH25" s="52">
        <v>0.5</v>
      </c>
      <c r="AI25" s="52">
        <v>0.5</v>
      </c>
      <c r="AJ25" s="52">
        <v>0.5</v>
      </c>
      <c r="AK25" s="52">
        <v>0.5</v>
      </c>
      <c r="AL25" s="52">
        <v>0.5</v>
      </c>
      <c r="AM25" s="52">
        <v>0.5</v>
      </c>
      <c r="AN25" s="52">
        <v>0.5</v>
      </c>
      <c r="AO25" s="52">
        <v>0.5</v>
      </c>
      <c r="AP25" s="52">
        <v>0.5</v>
      </c>
      <c r="AQ25" s="52">
        <v>0.5</v>
      </c>
      <c r="AR25" s="52">
        <v>1</v>
      </c>
      <c r="AS25" s="52"/>
      <c r="AT25" s="52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49">
        <f t="shared" si="3"/>
        <v>35</v>
      </c>
      <c r="BG25" s="96"/>
      <c r="BH25" s="96"/>
    </row>
    <row r="26" spans="1:60" s="70" customFormat="1" ht="12.75" customHeight="1" x14ac:dyDescent="0.2">
      <c r="A26" s="155"/>
      <c r="B26" s="142" t="s">
        <v>75</v>
      </c>
      <c r="C26" s="140" t="s">
        <v>114</v>
      </c>
      <c r="D26" s="72" t="s">
        <v>16</v>
      </c>
      <c r="E26" s="44">
        <v>3</v>
      </c>
      <c r="F26" s="44">
        <v>3</v>
      </c>
      <c r="G26" s="44">
        <v>3</v>
      </c>
      <c r="H26" s="44">
        <v>3</v>
      </c>
      <c r="I26" s="44">
        <v>3</v>
      </c>
      <c r="J26" s="44">
        <v>3</v>
      </c>
      <c r="K26" s="44">
        <v>3</v>
      </c>
      <c r="L26" s="44">
        <v>3</v>
      </c>
      <c r="M26" s="44">
        <v>3</v>
      </c>
      <c r="N26" s="44">
        <v>3</v>
      </c>
      <c r="O26" s="44">
        <v>3</v>
      </c>
      <c r="P26" s="44">
        <v>3</v>
      </c>
      <c r="Q26" s="44">
        <v>3</v>
      </c>
      <c r="R26" s="44">
        <v>3</v>
      </c>
      <c r="S26" s="44">
        <v>3</v>
      </c>
      <c r="T26" s="44">
        <v>3</v>
      </c>
      <c r="U26" s="44"/>
      <c r="V26" s="44"/>
      <c r="W26" s="44"/>
      <c r="X26" s="44">
        <v>2</v>
      </c>
      <c r="Y26" s="44">
        <v>2</v>
      </c>
      <c r="Z26" s="44">
        <v>2</v>
      </c>
      <c r="AA26" s="44">
        <v>2</v>
      </c>
      <c r="AB26" s="44">
        <v>2</v>
      </c>
      <c r="AC26" s="44">
        <v>2</v>
      </c>
      <c r="AD26" s="44">
        <v>2</v>
      </c>
      <c r="AE26" s="44">
        <v>2</v>
      </c>
      <c r="AF26" s="44">
        <v>2</v>
      </c>
      <c r="AG26" s="44">
        <v>2</v>
      </c>
      <c r="AH26" s="44">
        <v>2</v>
      </c>
      <c r="AI26" s="44">
        <v>2</v>
      </c>
      <c r="AJ26" s="44">
        <v>2</v>
      </c>
      <c r="AK26" s="44">
        <v>2</v>
      </c>
      <c r="AL26" s="44">
        <v>2</v>
      </c>
      <c r="AM26" s="44">
        <v>2</v>
      </c>
      <c r="AN26" s="44">
        <v>2</v>
      </c>
      <c r="AO26" s="44">
        <v>2</v>
      </c>
      <c r="AP26" s="44">
        <v>2</v>
      </c>
      <c r="AQ26" s="44">
        <v>2</v>
      </c>
      <c r="AR26" s="44">
        <v>3</v>
      </c>
      <c r="AS26" s="44">
        <v>3</v>
      </c>
      <c r="AT26" s="44">
        <v>3</v>
      </c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48">
        <f t="shared" si="3"/>
        <v>97</v>
      </c>
      <c r="BG26" s="96"/>
      <c r="BH26" s="96"/>
    </row>
    <row r="27" spans="1:60" s="70" customFormat="1" ht="12.75" customHeight="1" x14ac:dyDescent="0.2">
      <c r="A27" s="155"/>
      <c r="B27" s="142"/>
      <c r="C27" s="141"/>
      <c r="D27" s="72" t="s">
        <v>17</v>
      </c>
      <c r="E27" s="52">
        <v>1.5</v>
      </c>
      <c r="F27" s="52">
        <v>1.5</v>
      </c>
      <c r="G27" s="52">
        <v>1.5</v>
      </c>
      <c r="H27" s="52">
        <v>1.5</v>
      </c>
      <c r="I27" s="52">
        <v>1.5</v>
      </c>
      <c r="J27" s="52">
        <v>1.5</v>
      </c>
      <c r="K27" s="52">
        <v>1.5</v>
      </c>
      <c r="L27" s="52">
        <v>1.5</v>
      </c>
      <c r="M27" s="52">
        <v>1.5</v>
      </c>
      <c r="N27" s="52">
        <v>1.5</v>
      </c>
      <c r="O27" s="52">
        <v>1.5</v>
      </c>
      <c r="P27" s="52">
        <v>1.5</v>
      </c>
      <c r="Q27" s="52">
        <v>1.5</v>
      </c>
      <c r="R27" s="52">
        <v>1.5</v>
      </c>
      <c r="S27" s="52">
        <v>1.5</v>
      </c>
      <c r="T27" s="52">
        <v>1.5</v>
      </c>
      <c r="U27" s="44"/>
      <c r="V27" s="44"/>
      <c r="W27" s="44"/>
      <c r="X27" s="37">
        <v>1</v>
      </c>
      <c r="Y27" s="37">
        <v>1</v>
      </c>
      <c r="Z27" s="37">
        <v>1</v>
      </c>
      <c r="AA27" s="37">
        <v>1</v>
      </c>
      <c r="AB27" s="37">
        <v>1</v>
      </c>
      <c r="AC27" s="37">
        <v>1</v>
      </c>
      <c r="AD27" s="37">
        <v>1</v>
      </c>
      <c r="AE27" s="37">
        <v>1</v>
      </c>
      <c r="AF27" s="37">
        <v>1</v>
      </c>
      <c r="AG27" s="37">
        <v>1</v>
      </c>
      <c r="AH27" s="37">
        <v>1</v>
      </c>
      <c r="AI27" s="37">
        <v>1</v>
      </c>
      <c r="AJ27" s="37">
        <v>1</v>
      </c>
      <c r="AK27" s="37">
        <v>1</v>
      </c>
      <c r="AL27" s="37">
        <v>1</v>
      </c>
      <c r="AM27" s="37">
        <v>1</v>
      </c>
      <c r="AN27" s="37">
        <v>1</v>
      </c>
      <c r="AO27" s="37">
        <v>1</v>
      </c>
      <c r="AP27" s="37">
        <v>1</v>
      </c>
      <c r="AQ27" s="37">
        <v>1</v>
      </c>
      <c r="AR27" s="52">
        <v>1.5</v>
      </c>
      <c r="AS27" s="52">
        <v>1.5</v>
      </c>
      <c r="AT27" s="52">
        <v>2</v>
      </c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49">
        <f t="shared" si="3"/>
        <v>49</v>
      </c>
      <c r="BG27" s="96"/>
      <c r="BH27" s="96"/>
    </row>
    <row r="28" spans="1:60" s="70" customFormat="1" ht="12.75" customHeight="1" x14ac:dyDescent="0.2">
      <c r="A28" s="155"/>
      <c r="B28" s="142" t="s">
        <v>76</v>
      </c>
      <c r="C28" s="140" t="s">
        <v>115</v>
      </c>
      <c r="D28" s="72" t="s">
        <v>16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1</v>
      </c>
      <c r="Q28" s="44">
        <v>1</v>
      </c>
      <c r="R28" s="44">
        <v>1</v>
      </c>
      <c r="S28" s="44">
        <v>1</v>
      </c>
      <c r="T28" s="44">
        <v>1</v>
      </c>
      <c r="U28" s="44"/>
      <c r="V28" s="44"/>
      <c r="W28" s="44"/>
      <c r="X28" s="44">
        <v>4</v>
      </c>
      <c r="Y28" s="44">
        <v>4</v>
      </c>
      <c r="Z28" s="44">
        <v>4</v>
      </c>
      <c r="AA28" s="44">
        <v>4</v>
      </c>
      <c r="AB28" s="44">
        <v>4</v>
      </c>
      <c r="AC28" s="44">
        <v>4</v>
      </c>
      <c r="AD28" s="44">
        <v>4</v>
      </c>
      <c r="AE28" s="44">
        <v>4</v>
      </c>
      <c r="AF28" s="44">
        <v>4</v>
      </c>
      <c r="AG28" s="44">
        <v>4</v>
      </c>
      <c r="AH28" s="44">
        <v>4</v>
      </c>
      <c r="AI28" s="44">
        <v>4</v>
      </c>
      <c r="AJ28" s="44">
        <v>4</v>
      </c>
      <c r="AK28" s="44">
        <v>4</v>
      </c>
      <c r="AL28" s="44">
        <v>4</v>
      </c>
      <c r="AM28" s="44">
        <v>4</v>
      </c>
      <c r="AN28" s="44">
        <v>4</v>
      </c>
      <c r="AO28" s="44">
        <v>4</v>
      </c>
      <c r="AP28" s="44">
        <v>4</v>
      </c>
      <c r="AQ28" s="44">
        <v>4</v>
      </c>
      <c r="AR28" s="44">
        <v>4</v>
      </c>
      <c r="AS28" s="44">
        <v>4</v>
      </c>
      <c r="AT28" s="44">
        <v>4</v>
      </c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48">
        <f t="shared" si="3"/>
        <v>108</v>
      </c>
      <c r="BG28" s="96"/>
      <c r="BH28" s="96"/>
    </row>
    <row r="29" spans="1:60" s="70" customFormat="1" ht="12.75" customHeight="1" x14ac:dyDescent="0.2">
      <c r="A29" s="155"/>
      <c r="B29" s="142"/>
      <c r="C29" s="141"/>
      <c r="D29" s="72" t="s">
        <v>17</v>
      </c>
      <c r="E29" s="52">
        <v>0.5</v>
      </c>
      <c r="F29" s="52">
        <v>0.5</v>
      </c>
      <c r="G29" s="52">
        <v>0.5</v>
      </c>
      <c r="H29" s="52">
        <v>0.5</v>
      </c>
      <c r="I29" s="52">
        <v>0.5</v>
      </c>
      <c r="J29" s="52">
        <v>0.5</v>
      </c>
      <c r="K29" s="52">
        <v>0.5</v>
      </c>
      <c r="L29" s="52">
        <v>0.5</v>
      </c>
      <c r="M29" s="52">
        <v>0.5</v>
      </c>
      <c r="N29" s="52">
        <v>0.5</v>
      </c>
      <c r="O29" s="52">
        <v>0.5</v>
      </c>
      <c r="P29" s="52">
        <v>0.5</v>
      </c>
      <c r="Q29" s="52">
        <v>0.5</v>
      </c>
      <c r="R29" s="52">
        <v>0.5</v>
      </c>
      <c r="S29" s="52">
        <v>0.5</v>
      </c>
      <c r="T29" s="52">
        <v>0.5</v>
      </c>
      <c r="U29" s="44"/>
      <c r="V29" s="44"/>
      <c r="W29" s="44"/>
      <c r="X29" s="37">
        <v>2</v>
      </c>
      <c r="Y29" s="37">
        <v>2</v>
      </c>
      <c r="Z29" s="37">
        <v>2</v>
      </c>
      <c r="AA29" s="37">
        <v>2</v>
      </c>
      <c r="AB29" s="37">
        <v>2</v>
      </c>
      <c r="AC29" s="37">
        <v>2</v>
      </c>
      <c r="AD29" s="37">
        <v>2</v>
      </c>
      <c r="AE29" s="37">
        <v>2</v>
      </c>
      <c r="AF29" s="37">
        <v>2</v>
      </c>
      <c r="AG29" s="37">
        <v>2</v>
      </c>
      <c r="AH29" s="37">
        <v>2</v>
      </c>
      <c r="AI29" s="37">
        <v>2</v>
      </c>
      <c r="AJ29" s="37">
        <v>2</v>
      </c>
      <c r="AK29" s="37">
        <v>2</v>
      </c>
      <c r="AL29" s="37">
        <v>2</v>
      </c>
      <c r="AM29" s="37">
        <v>2</v>
      </c>
      <c r="AN29" s="37">
        <v>2</v>
      </c>
      <c r="AO29" s="37">
        <v>2</v>
      </c>
      <c r="AP29" s="37">
        <v>2</v>
      </c>
      <c r="AQ29" s="37">
        <v>2</v>
      </c>
      <c r="AR29" s="37">
        <v>2</v>
      </c>
      <c r="AS29" s="37">
        <v>2</v>
      </c>
      <c r="AT29" s="37">
        <v>2</v>
      </c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49">
        <f t="shared" si="3"/>
        <v>54</v>
      </c>
      <c r="BG29" s="96"/>
      <c r="BH29" s="96"/>
    </row>
    <row r="30" spans="1:60" s="70" customFormat="1" ht="12.75" customHeight="1" x14ac:dyDescent="0.2">
      <c r="A30" s="155"/>
      <c r="B30" s="142" t="s">
        <v>116</v>
      </c>
      <c r="C30" s="143" t="s">
        <v>58</v>
      </c>
      <c r="D30" s="72" t="s">
        <v>16</v>
      </c>
      <c r="E30" s="44">
        <v>3</v>
      </c>
      <c r="F30" s="44">
        <v>3</v>
      </c>
      <c r="G30" s="44">
        <v>3</v>
      </c>
      <c r="H30" s="44">
        <v>3</v>
      </c>
      <c r="I30" s="44">
        <v>3</v>
      </c>
      <c r="J30" s="44">
        <v>3</v>
      </c>
      <c r="K30" s="44">
        <v>3</v>
      </c>
      <c r="L30" s="44">
        <v>3</v>
      </c>
      <c r="M30" s="44">
        <v>3</v>
      </c>
      <c r="N30" s="44">
        <v>3</v>
      </c>
      <c r="O30" s="44">
        <v>3</v>
      </c>
      <c r="P30" s="44">
        <v>3</v>
      </c>
      <c r="Q30" s="44">
        <v>3</v>
      </c>
      <c r="R30" s="44">
        <v>3</v>
      </c>
      <c r="S30" s="44">
        <v>3</v>
      </c>
      <c r="T30" s="44">
        <v>3</v>
      </c>
      <c r="U30" s="44"/>
      <c r="V30" s="44"/>
      <c r="W30" s="44"/>
      <c r="X30" s="44">
        <v>1</v>
      </c>
      <c r="Y30" s="44">
        <v>1</v>
      </c>
      <c r="Z30" s="44">
        <v>1</v>
      </c>
      <c r="AA30" s="44">
        <v>1</v>
      </c>
      <c r="AB30" s="44">
        <v>1</v>
      </c>
      <c r="AC30" s="44">
        <v>1</v>
      </c>
      <c r="AD30" s="44">
        <v>1</v>
      </c>
      <c r="AE30" s="44">
        <v>1</v>
      </c>
      <c r="AF30" s="44">
        <v>1</v>
      </c>
      <c r="AG30" s="44">
        <v>1</v>
      </c>
      <c r="AH30" s="44">
        <v>1</v>
      </c>
      <c r="AI30" s="44">
        <v>1</v>
      </c>
      <c r="AJ30" s="44">
        <v>1</v>
      </c>
      <c r="AK30" s="44">
        <v>1</v>
      </c>
      <c r="AL30" s="44">
        <v>1</v>
      </c>
      <c r="AM30" s="44">
        <v>1</v>
      </c>
      <c r="AN30" s="44">
        <v>1</v>
      </c>
      <c r="AO30" s="44">
        <v>1</v>
      </c>
      <c r="AP30" s="44">
        <v>1</v>
      </c>
      <c r="AQ30" s="44">
        <v>1</v>
      </c>
      <c r="AR30" s="44">
        <v>1</v>
      </c>
      <c r="AS30" s="44">
        <v>1</v>
      </c>
      <c r="AT30" s="44">
        <v>2</v>
      </c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48">
        <f t="shared" si="3"/>
        <v>72</v>
      </c>
      <c r="BG30" s="96"/>
      <c r="BH30" s="96"/>
    </row>
    <row r="31" spans="1:60" s="70" customFormat="1" ht="12.75" customHeight="1" x14ac:dyDescent="0.2">
      <c r="A31" s="155"/>
      <c r="B31" s="142"/>
      <c r="C31" s="143"/>
      <c r="D31" s="72" t="s">
        <v>17</v>
      </c>
      <c r="E31" s="52">
        <v>1.5</v>
      </c>
      <c r="F31" s="52">
        <v>1.5</v>
      </c>
      <c r="G31" s="52">
        <v>1.5</v>
      </c>
      <c r="H31" s="52">
        <v>1.5</v>
      </c>
      <c r="I31" s="52">
        <v>1.5</v>
      </c>
      <c r="J31" s="52">
        <v>1.5</v>
      </c>
      <c r="K31" s="52">
        <v>1.5</v>
      </c>
      <c r="L31" s="52">
        <v>1.5</v>
      </c>
      <c r="M31" s="52">
        <v>1.5</v>
      </c>
      <c r="N31" s="52">
        <v>1.5</v>
      </c>
      <c r="O31" s="52">
        <v>1.5</v>
      </c>
      <c r="P31" s="52">
        <v>1.5</v>
      </c>
      <c r="Q31" s="52">
        <v>1.5</v>
      </c>
      <c r="R31" s="52">
        <v>1.5</v>
      </c>
      <c r="S31" s="52">
        <v>1.5</v>
      </c>
      <c r="T31" s="52">
        <v>1.5</v>
      </c>
      <c r="U31" s="44"/>
      <c r="V31" s="44"/>
      <c r="W31" s="44"/>
      <c r="X31" s="52">
        <v>0.5</v>
      </c>
      <c r="Y31" s="52">
        <v>0.5</v>
      </c>
      <c r="Z31" s="52">
        <v>0.5</v>
      </c>
      <c r="AA31" s="52">
        <v>0.5</v>
      </c>
      <c r="AB31" s="52">
        <v>0.5</v>
      </c>
      <c r="AC31" s="52">
        <v>0.5</v>
      </c>
      <c r="AD31" s="52">
        <v>0.5</v>
      </c>
      <c r="AE31" s="52">
        <v>0.5</v>
      </c>
      <c r="AF31" s="52">
        <v>0.5</v>
      </c>
      <c r="AG31" s="52">
        <v>0.5</v>
      </c>
      <c r="AH31" s="52">
        <v>0.5</v>
      </c>
      <c r="AI31" s="52">
        <v>0.5</v>
      </c>
      <c r="AJ31" s="52">
        <v>0.5</v>
      </c>
      <c r="AK31" s="52">
        <v>0.5</v>
      </c>
      <c r="AL31" s="52">
        <v>0.5</v>
      </c>
      <c r="AM31" s="52">
        <v>0.5</v>
      </c>
      <c r="AN31" s="52">
        <v>0.5</v>
      </c>
      <c r="AO31" s="52">
        <v>0.5</v>
      </c>
      <c r="AP31" s="52">
        <v>0.5</v>
      </c>
      <c r="AQ31" s="52">
        <v>0.5</v>
      </c>
      <c r="AR31" s="52">
        <v>0.5</v>
      </c>
      <c r="AS31" s="52">
        <v>0.5</v>
      </c>
      <c r="AT31" s="48">
        <v>1</v>
      </c>
      <c r="AU31" s="20"/>
      <c r="AV31" s="35"/>
      <c r="AW31" s="20"/>
      <c r="AX31" s="20"/>
      <c r="AY31" s="20"/>
      <c r="AZ31" s="20"/>
      <c r="BA31" s="20"/>
      <c r="BB31" s="20"/>
      <c r="BC31" s="20"/>
      <c r="BD31" s="20"/>
      <c r="BE31" s="49">
        <f t="shared" si="3"/>
        <v>36</v>
      </c>
      <c r="BG31" s="96"/>
      <c r="BH31" s="96"/>
    </row>
    <row r="32" spans="1:60" s="70" customFormat="1" ht="12.75" customHeight="1" x14ac:dyDescent="0.2">
      <c r="A32" s="155"/>
      <c r="B32" s="142" t="s">
        <v>195</v>
      </c>
      <c r="C32" s="143" t="s">
        <v>222</v>
      </c>
      <c r="D32" s="72" t="s">
        <v>16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1</v>
      </c>
      <c r="Q32" s="44">
        <v>1</v>
      </c>
      <c r="R32" s="44">
        <v>1</v>
      </c>
      <c r="S32" s="44">
        <v>1</v>
      </c>
      <c r="T32" s="44">
        <v>1</v>
      </c>
      <c r="U32" s="44"/>
      <c r="V32" s="44"/>
      <c r="W32" s="44"/>
      <c r="X32" s="44">
        <v>1</v>
      </c>
      <c r="Y32" s="44">
        <v>1</v>
      </c>
      <c r="Z32" s="44">
        <v>1</v>
      </c>
      <c r="AA32" s="44">
        <v>1</v>
      </c>
      <c r="AB32" s="44">
        <v>1</v>
      </c>
      <c r="AC32" s="44">
        <v>1</v>
      </c>
      <c r="AD32" s="44">
        <v>1</v>
      </c>
      <c r="AE32" s="44">
        <v>1</v>
      </c>
      <c r="AF32" s="44">
        <v>1</v>
      </c>
      <c r="AG32" s="44">
        <v>1</v>
      </c>
      <c r="AH32" s="44">
        <v>1</v>
      </c>
      <c r="AI32" s="44">
        <v>1</v>
      </c>
      <c r="AJ32" s="44">
        <v>1</v>
      </c>
      <c r="AK32" s="44">
        <v>1</v>
      </c>
      <c r="AL32" s="44">
        <v>1</v>
      </c>
      <c r="AM32" s="44">
        <v>1</v>
      </c>
      <c r="AN32" s="44">
        <v>1</v>
      </c>
      <c r="AO32" s="44">
        <v>1</v>
      </c>
      <c r="AP32" s="44"/>
      <c r="AQ32" s="44">
        <v>2</v>
      </c>
      <c r="AR32" s="44"/>
      <c r="AS32" s="37"/>
      <c r="AT32" s="44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48">
        <f t="shared" si="3"/>
        <v>36</v>
      </c>
      <c r="BG32" s="96"/>
      <c r="BH32" s="96"/>
    </row>
    <row r="33" spans="1:60" s="70" customFormat="1" ht="12.75" customHeight="1" x14ac:dyDescent="0.2">
      <c r="A33" s="155"/>
      <c r="B33" s="142"/>
      <c r="C33" s="143"/>
      <c r="D33" s="72" t="s">
        <v>17</v>
      </c>
      <c r="E33" s="52">
        <v>0.5</v>
      </c>
      <c r="F33" s="52">
        <v>0.5</v>
      </c>
      <c r="G33" s="52">
        <v>0.5</v>
      </c>
      <c r="H33" s="52">
        <v>0.5</v>
      </c>
      <c r="I33" s="52">
        <v>0.5</v>
      </c>
      <c r="J33" s="52">
        <v>0.5</v>
      </c>
      <c r="K33" s="52">
        <v>0.5</v>
      </c>
      <c r="L33" s="52">
        <v>0.5</v>
      </c>
      <c r="M33" s="52">
        <v>0.5</v>
      </c>
      <c r="N33" s="52">
        <v>0.5</v>
      </c>
      <c r="O33" s="52">
        <v>0.5</v>
      </c>
      <c r="P33" s="52">
        <v>0.5</v>
      </c>
      <c r="Q33" s="52">
        <v>0.5</v>
      </c>
      <c r="R33" s="52">
        <v>0.5</v>
      </c>
      <c r="S33" s="52">
        <v>0.5</v>
      </c>
      <c r="T33" s="52">
        <v>0.5</v>
      </c>
      <c r="U33" s="44"/>
      <c r="V33" s="44"/>
      <c r="W33" s="44"/>
      <c r="X33" s="52">
        <v>0.5</v>
      </c>
      <c r="Y33" s="52">
        <v>0.5</v>
      </c>
      <c r="Z33" s="52">
        <v>0.5</v>
      </c>
      <c r="AA33" s="52">
        <v>0.5</v>
      </c>
      <c r="AB33" s="52">
        <v>0.5</v>
      </c>
      <c r="AC33" s="52">
        <v>0.5</v>
      </c>
      <c r="AD33" s="52">
        <v>0.5</v>
      </c>
      <c r="AE33" s="52">
        <v>0.5</v>
      </c>
      <c r="AF33" s="52">
        <v>0.5</v>
      </c>
      <c r="AG33" s="52">
        <v>0.5</v>
      </c>
      <c r="AH33" s="52">
        <v>0.5</v>
      </c>
      <c r="AI33" s="52">
        <v>0.5</v>
      </c>
      <c r="AJ33" s="52">
        <v>0.5</v>
      </c>
      <c r="AK33" s="52">
        <v>0.5</v>
      </c>
      <c r="AL33" s="52">
        <v>0.5</v>
      </c>
      <c r="AM33" s="52">
        <v>0.5</v>
      </c>
      <c r="AN33" s="52">
        <v>0.5</v>
      </c>
      <c r="AO33" s="52">
        <v>0.5</v>
      </c>
      <c r="AP33" s="52"/>
      <c r="AQ33" s="52">
        <v>1</v>
      </c>
      <c r="AR33" s="52"/>
      <c r="AS33" s="52"/>
      <c r="AT33" s="52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49">
        <f t="shared" si="3"/>
        <v>18</v>
      </c>
      <c r="BG33" s="96"/>
      <c r="BH33" s="96"/>
    </row>
    <row r="34" spans="1:60" s="70" customFormat="1" ht="12.75" customHeight="1" x14ac:dyDescent="0.2">
      <c r="A34" s="155"/>
      <c r="B34" s="142" t="s">
        <v>196</v>
      </c>
      <c r="C34" s="143" t="s">
        <v>197</v>
      </c>
      <c r="D34" s="72" t="s">
        <v>16</v>
      </c>
      <c r="E34" s="44">
        <v>2</v>
      </c>
      <c r="F34" s="44">
        <v>2</v>
      </c>
      <c r="G34" s="44">
        <v>2</v>
      </c>
      <c r="H34" s="44">
        <v>2</v>
      </c>
      <c r="I34" s="44">
        <v>2</v>
      </c>
      <c r="J34" s="44">
        <v>2</v>
      </c>
      <c r="K34" s="44">
        <v>2</v>
      </c>
      <c r="L34" s="44">
        <v>2</v>
      </c>
      <c r="M34" s="44">
        <v>2</v>
      </c>
      <c r="N34" s="44">
        <v>2</v>
      </c>
      <c r="O34" s="44">
        <v>2</v>
      </c>
      <c r="P34" s="44">
        <v>2</v>
      </c>
      <c r="Q34" s="44">
        <v>2</v>
      </c>
      <c r="R34" s="44">
        <v>2</v>
      </c>
      <c r="S34" s="44">
        <v>2</v>
      </c>
      <c r="T34" s="44">
        <v>6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48">
        <f>SUM(E34:BD34)</f>
        <v>36</v>
      </c>
      <c r="BG34" s="96"/>
      <c r="BH34" s="96"/>
    </row>
    <row r="35" spans="1:60" s="70" customFormat="1" ht="12.75" customHeight="1" x14ac:dyDescent="0.2">
      <c r="A35" s="155"/>
      <c r="B35" s="142"/>
      <c r="C35" s="143"/>
      <c r="D35" s="72" t="s">
        <v>17</v>
      </c>
      <c r="E35" s="37">
        <v>1</v>
      </c>
      <c r="F35" s="37">
        <v>1</v>
      </c>
      <c r="G35" s="37">
        <v>1</v>
      </c>
      <c r="H35" s="37">
        <v>1</v>
      </c>
      <c r="I35" s="37">
        <v>1</v>
      </c>
      <c r="J35" s="37">
        <v>1</v>
      </c>
      <c r="K35" s="37">
        <v>1</v>
      </c>
      <c r="L35" s="37">
        <v>1</v>
      </c>
      <c r="M35" s="37">
        <v>1</v>
      </c>
      <c r="N35" s="37">
        <v>1</v>
      </c>
      <c r="O35" s="37">
        <v>1</v>
      </c>
      <c r="P35" s="37">
        <v>1</v>
      </c>
      <c r="Q35" s="37">
        <v>1</v>
      </c>
      <c r="R35" s="37">
        <v>1</v>
      </c>
      <c r="S35" s="37">
        <v>1</v>
      </c>
      <c r="T35" s="37">
        <v>3</v>
      </c>
      <c r="U35" s="44"/>
      <c r="V35" s="44"/>
      <c r="W35" s="44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49">
        <f>SUM(E35:BD35)</f>
        <v>18</v>
      </c>
      <c r="BG35" s="96"/>
      <c r="BH35" s="96"/>
    </row>
    <row r="36" spans="1:60" s="70" customFormat="1" ht="12.75" customHeight="1" x14ac:dyDescent="0.2">
      <c r="A36" s="155"/>
      <c r="B36" s="142" t="s">
        <v>68</v>
      </c>
      <c r="C36" s="140" t="s">
        <v>69</v>
      </c>
      <c r="D36" s="72" t="s">
        <v>16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2</v>
      </c>
      <c r="K36" s="44">
        <v>2</v>
      </c>
      <c r="L36" s="44">
        <v>2</v>
      </c>
      <c r="M36" s="44">
        <v>2</v>
      </c>
      <c r="N36" s="44">
        <v>2</v>
      </c>
      <c r="O36" s="44">
        <v>2</v>
      </c>
      <c r="P36" s="44">
        <v>2</v>
      </c>
      <c r="Q36" s="44">
        <v>2</v>
      </c>
      <c r="R36" s="44">
        <v>2</v>
      </c>
      <c r="S36" s="44">
        <v>2</v>
      </c>
      <c r="T36" s="44">
        <v>2</v>
      </c>
      <c r="U36" s="44"/>
      <c r="V36" s="44"/>
      <c r="W36" s="44"/>
      <c r="X36" s="37">
        <v>3</v>
      </c>
      <c r="Y36" s="37">
        <v>3</v>
      </c>
      <c r="Z36" s="37">
        <v>3</v>
      </c>
      <c r="AA36" s="37">
        <v>3</v>
      </c>
      <c r="AB36" s="37">
        <v>3</v>
      </c>
      <c r="AC36" s="37">
        <v>3</v>
      </c>
      <c r="AD36" s="37">
        <v>3</v>
      </c>
      <c r="AE36" s="37">
        <v>3</v>
      </c>
      <c r="AF36" s="37">
        <v>3</v>
      </c>
      <c r="AG36" s="37">
        <v>3</v>
      </c>
      <c r="AH36" s="37">
        <v>3</v>
      </c>
      <c r="AI36" s="37">
        <v>3</v>
      </c>
      <c r="AJ36" s="37">
        <v>3</v>
      </c>
      <c r="AK36" s="37">
        <v>3</v>
      </c>
      <c r="AL36" s="37">
        <v>3</v>
      </c>
      <c r="AM36" s="37">
        <v>3</v>
      </c>
      <c r="AN36" s="37">
        <v>3</v>
      </c>
      <c r="AO36" s="37">
        <v>3</v>
      </c>
      <c r="AP36" s="37">
        <v>3</v>
      </c>
      <c r="AQ36" s="37">
        <v>2</v>
      </c>
      <c r="AR36" s="37">
        <v>3</v>
      </c>
      <c r="AS36" s="37">
        <v>3</v>
      </c>
      <c r="AT36" s="37">
        <v>3</v>
      </c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48">
        <f t="shared" si="3"/>
        <v>100</v>
      </c>
      <c r="BG36" s="96"/>
      <c r="BH36" s="96"/>
    </row>
    <row r="37" spans="1:60" s="70" customFormat="1" ht="12.75" customHeight="1" x14ac:dyDescent="0.2">
      <c r="A37" s="155"/>
      <c r="B37" s="142"/>
      <c r="C37" s="141"/>
      <c r="D37" s="72" t="s">
        <v>17</v>
      </c>
      <c r="E37" s="37">
        <v>1</v>
      </c>
      <c r="F37" s="37">
        <v>1</v>
      </c>
      <c r="G37" s="37">
        <v>1</v>
      </c>
      <c r="H37" s="37">
        <v>1</v>
      </c>
      <c r="I37" s="37">
        <v>1</v>
      </c>
      <c r="J37" s="37">
        <v>1</v>
      </c>
      <c r="K37" s="37">
        <v>1</v>
      </c>
      <c r="L37" s="37">
        <v>1</v>
      </c>
      <c r="M37" s="37">
        <v>1</v>
      </c>
      <c r="N37" s="37">
        <v>1</v>
      </c>
      <c r="O37" s="37">
        <v>1</v>
      </c>
      <c r="P37" s="37">
        <v>1</v>
      </c>
      <c r="Q37" s="37">
        <v>1</v>
      </c>
      <c r="R37" s="37">
        <v>1</v>
      </c>
      <c r="S37" s="37">
        <v>1</v>
      </c>
      <c r="T37" s="37">
        <v>1</v>
      </c>
      <c r="U37" s="44"/>
      <c r="V37" s="44"/>
      <c r="W37" s="44"/>
      <c r="X37" s="52">
        <v>1.5</v>
      </c>
      <c r="Y37" s="52">
        <v>1.5</v>
      </c>
      <c r="Z37" s="52">
        <v>1.5</v>
      </c>
      <c r="AA37" s="52">
        <v>1.5</v>
      </c>
      <c r="AB37" s="52">
        <v>1.5</v>
      </c>
      <c r="AC37" s="52">
        <v>1.5</v>
      </c>
      <c r="AD37" s="52">
        <v>1.5</v>
      </c>
      <c r="AE37" s="52">
        <v>1.5</v>
      </c>
      <c r="AF37" s="52">
        <v>1.5</v>
      </c>
      <c r="AG37" s="52">
        <v>1.5</v>
      </c>
      <c r="AH37" s="52">
        <v>1.5</v>
      </c>
      <c r="AI37" s="52">
        <v>1.5</v>
      </c>
      <c r="AJ37" s="52">
        <v>1.5</v>
      </c>
      <c r="AK37" s="52">
        <v>1.5</v>
      </c>
      <c r="AL37" s="52">
        <v>1.5</v>
      </c>
      <c r="AM37" s="52">
        <v>1.5</v>
      </c>
      <c r="AN37" s="52">
        <v>1.5</v>
      </c>
      <c r="AO37" s="52">
        <v>1.5</v>
      </c>
      <c r="AP37" s="52">
        <v>1.5</v>
      </c>
      <c r="AQ37" s="52">
        <v>1</v>
      </c>
      <c r="AR37" s="52">
        <v>1.5</v>
      </c>
      <c r="AS37" s="52">
        <v>1.5</v>
      </c>
      <c r="AT37" s="52">
        <v>1.5</v>
      </c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49">
        <f t="shared" si="3"/>
        <v>50</v>
      </c>
      <c r="BG37" s="96"/>
      <c r="BH37" s="96"/>
    </row>
    <row r="38" spans="1:60" s="70" customFormat="1" ht="12.75" customHeight="1" x14ac:dyDescent="0.2">
      <c r="A38" s="155"/>
      <c r="B38" s="142" t="s">
        <v>149</v>
      </c>
      <c r="C38" s="140" t="s">
        <v>117</v>
      </c>
      <c r="D38" s="72" t="s">
        <v>16</v>
      </c>
      <c r="E38" s="44">
        <v>4</v>
      </c>
      <c r="F38" s="44">
        <v>4</v>
      </c>
      <c r="G38" s="44">
        <v>4</v>
      </c>
      <c r="H38" s="44">
        <v>4</v>
      </c>
      <c r="I38" s="44">
        <v>4</v>
      </c>
      <c r="J38" s="44">
        <v>4</v>
      </c>
      <c r="K38" s="44">
        <v>4</v>
      </c>
      <c r="L38" s="44">
        <v>4</v>
      </c>
      <c r="M38" s="44">
        <v>4</v>
      </c>
      <c r="N38" s="44">
        <v>4</v>
      </c>
      <c r="O38" s="44">
        <v>4</v>
      </c>
      <c r="P38" s="44">
        <v>4</v>
      </c>
      <c r="Q38" s="44">
        <v>4</v>
      </c>
      <c r="R38" s="44">
        <v>4</v>
      </c>
      <c r="S38" s="44">
        <v>4</v>
      </c>
      <c r="T38" s="44"/>
      <c r="U38" s="44"/>
      <c r="V38" s="44"/>
      <c r="W38" s="44"/>
      <c r="X38" s="44">
        <v>2</v>
      </c>
      <c r="Y38" s="44">
        <v>2</v>
      </c>
      <c r="Z38" s="44">
        <v>2</v>
      </c>
      <c r="AA38" s="44">
        <v>2</v>
      </c>
      <c r="AB38" s="44">
        <v>2</v>
      </c>
      <c r="AC38" s="44">
        <v>2</v>
      </c>
      <c r="AD38" s="44">
        <v>2</v>
      </c>
      <c r="AE38" s="44">
        <v>2</v>
      </c>
      <c r="AF38" s="44">
        <v>2</v>
      </c>
      <c r="AG38" s="44">
        <v>2</v>
      </c>
      <c r="AH38" s="44">
        <v>2</v>
      </c>
      <c r="AI38" s="44">
        <v>2</v>
      </c>
      <c r="AJ38" s="44">
        <v>2</v>
      </c>
      <c r="AK38" s="44">
        <v>2</v>
      </c>
      <c r="AL38" s="44">
        <v>2</v>
      </c>
      <c r="AM38" s="44">
        <v>2</v>
      </c>
      <c r="AN38" s="44">
        <v>2</v>
      </c>
      <c r="AO38" s="44">
        <v>2</v>
      </c>
      <c r="AP38" s="44">
        <v>2</v>
      </c>
      <c r="AQ38" s="44">
        <v>2</v>
      </c>
      <c r="AR38" s="44">
        <v>2</v>
      </c>
      <c r="AS38" s="44">
        <v>2</v>
      </c>
      <c r="AT38" s="44">
        <v>4</v>
      </c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48">
        <f t="shared" si="3"/>
        <v>108</v>
      </c>
      <c r="BG38" s="96"/>
      <c r="BH38" s="96"/>
    </row>
    <row r="39" spans="1:60" s="70" customFormat="1" ht="12.75" customHeight="1" x14ac:dyDescent="0.2">
      <c r="A39" s="155"/>
      <c r="B39" s="142"/>
      <c r="C39" s="141"/>
      <c r="D39" s="72" t="s">
        <v>17</v>
      </c>
      <c r="E39" s="37">
        <v>2</v>
      </c>
      <c r="F39" s="37">
        <v>2</v>
      </c>
      <c r="G39" s="37">
        <v>2</v>
      </c>
      <c r="H39" s="37">
        <v>2</v>
      </c>
      <c r="I39" s="37">
        <v>2</v>
      </c>
      <c r="J39" s="37">
        <v>2</v>
      </c>
      <c r="K39" s="37">
        <v>2</v>
      </c>
      <c r="L39" s="37">
        <v>2</v>
      </c>
      <c r="M39" s="37">
        <v>2</v>
      </c>
      <c r="N39" s="37">
        <v>2</v>
      </c>
      <c r="O39" s="37">
        <v>2</v>
      </c>
      <c r="P39" s="37">
        <v>2</v>
      </c>
      <c r="Q39" s="37">
        <v>2</v>
      </c>
      <c r="R39" s="37">
        <v>2</v>
      </c>
      <c r="S39" s="37">
        <v>2</v>
      </c>
      <c r="T39" s="37"/>
      <c r="U39" s="44"/>
      <c r="V39" s="44"/>
      <c r="W39" s="44"/>
      <c r="X39" s="37">
        <v>1</v>
      </c>
      <c r="Y39" s="37">
        <v>1</v>
      </c>
      <c r="Z39" s="37">
        <v>1</v>
      </c>
      <c r="AA39" s="37">
        <v>1</v>
      </c>
      <c r="AB39" s="37">
        <v>1</v>
      </c>
      <c r="AC39" s="37">
        <v>1</v>
      </c>
      <c r="AD39" s="37">
        <v>1</v>
      </c>
      <c r="AE39" s="37">
        <v>1</v>
      </c>
      <c r="AF39" s="37">
        <v>1</v>
      </c>
      <c r="AG39" s="37">
        <v>1</v>
      </c>
      <c r="AH39" s="37">
        <v>1</v>
      </c>
      <c r="AI39" s="37">
        <v>1</v>
      </c>
      <c r="AJ39" s="37">
        <v>1</v>
      </c>
      <c r="AK39" s="37">
        <v>1</v>
      </c>
      <c r="AL39" s="37">
        <v>1</v>
      </c>
      <c r="AM39" s="37">
        <v>1</v>
      </c>
      <c r="AN39" s="37">
        <v>1</v>
      </c>
      <c r="AO39" s="37">
        <v>1</v>
      </c>
      <c r="AP39" s="37">
        <v>1</v>
      </c>
      <c r="AQ39" s="37">
        <v>1</v>
      </c>
      <c r="AR39" s="37">
        <v>1</v>
      </c>
      <c r="AS39" s="37">
        <v>1</v>
      </c>
      <c r="AT39" s="52">
        <v>2</v>
      </c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49">
        <f t="shared" si="3"/>
        <v>54</v>
      </c>
      <c r="BG39" s="96"/>
      <c r="BH39" s="96"/>
    </row>
    <row r="40" spans="1:60" s="70" customFormat="1" ht="12.75" customHeight="1" x14ac:dyDescent="0.2">
      <c r="A40" s="155"/>
      <c r="B40" s="142" t="s">
        <v>198</v>
      </c>
      <c r="C40" s="140" t="s">
        <v>118</v>
      </c>
      <c r="D40" s="72" t="s">
        <v>16</v>
      </c>
      <c r="E40" s="44">
        <v>2</v>
      </c>
      <c r="F40" s="44">
        <v>2</v>
      </c>
      <c r="G40" s="44">
        <v>2</v>
      </c>
      <c r="H40" s="44">
        <v>2</v>
      </c>
      <c r="I40" s="44">
        <v>2</v>
      </c>
      <c r="J40" s="44">
        <v>2</v>
      </c>
      <c r="K40" s="44">
        <v>2</v>
      </c>
      <c r="L40" s="44">
        <v>2</v>
      </c>
      <c r="M40" s="44">
        <v>2</v>
      </c>
      <c r="N40" s="44">
        <v>2</v>
      </c>
      <c r="O40" s="44">
        <v>2</v>
      </c>
      <c r="P40" s="44">
        <v>2</v>
      </c>
      <c r="Q40" s="44">
        <v>2</v>
      </c>
      <c r="R40" s="44">
        <v>2</v>
      </c>
      <c r="S40" s="44">
        <v>2</v>
      </c>
      <c r="T40" s="44">
        <v>2</v>
      </c>
      <c r="U40" s="44"/>
      <c r="V40" s="44"/>
      <c r="W40" s="44"/>
      <c r="X40" s="44">
        <v>2</v>
      </c>
      <c r="Y40" s="44">
        <v>2</v>
      </c>
      <c r="Z40" s="44">
        <v>2</v>
      </c>
      <c r="AA40" s="44">
        <v>2</v>
      </c>
      <c r="AB40" s="44">
        <v>2</v>
      </c>
      <c r="AC40" s="44">
        <v>2</v>
      </c>
      <c r="AD40" s="44">
        <v>2</v>
      </c>
      <c r="AE40" s="44">
        <v>2</v>
      </c>
      <c r="AF40" s="44">
        <v>2</v>
      </c>
      <c r="AG40" s="44">
        <v>2</v>
      </c>
      <c r="AH40" s="44">
        <v>2</v>
      </c>
      <c r="AI40" s="44">
        <v>2</v>
      </c>
      <c r="AJ40" s="44">
        <v>2</v>
      </c>
      <c r="AK40" s="44">
        <v>2</v>
      </c>
      <c r="AL40" s="44">
        <v>2</v>
      </c>
      <c r="AM40" s="44">
        <v>2</v>
      </c>
      <c r="AN40" s="44">
        <v>2</v>
      </c>
      <c r="AO40" s="44">
        <v>2</v>
      </c>
      <c r="AP40" s="44">
        <v>2</v>
      </c>
      <c r="AQ40" s="44">
        <v>2</v>
      </c>
      <c r="AR40" s="44"/>
      <c r="AS40" s="44"/>
      <c r="AT40" s="44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48">
        <f t="shared" si="3"/>
        <v>72</v>
      </c>
      <c r="BG40" s="96"/>
      <c r="BH40" s="96"/>
    </row>
    <row r="41" spans="1:60" s="70" customFormat="1" ht="12.75" customHeight="1" x14ac:dyDescent="0.2">
      <c r="A41" s="155"/>
      <c r="B41" s="142"/>
      <c r="C41" s="141"/>
      <c r="D41" s="72" t="s">
        <v>17</v>
      </c>
      <c r="E41" s="37">
        <v>1</v>
      </c>
      <c r="F41" s="37">
        <v>1</v>
      </c>
      <c r="G41" s="37">
        <v>1</v>
      </c>
      <c r="H41" s="37">
        <v>1</v>
      </c>
      <c r="I41" s="37">
        <v>1</v>
      </c>
      <c r="J41" s="37">
        <v>1</v>
      </c>
      <c r="K41" s="37">
        <v>1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7">
        <v>1</v>
      </c>
      <c r="R41" s="37">
        <v>1</v>
      </c>
      <c r="S41" s="37">
        <v>1</v>
      </c>
      <c r="T41" s="37">
        <v>1</v>
      </c>
      <c r="U41" s="44"/>
      <c r="V41" s="44"/>
      <c r="W41" s="44"/>
      <c r="X41" s="37">
        <v>1</v>
      </c>
      <c r="Y41" s="37">
        <v>1</v>
      </c>
      <c r="Z41" s="37">
        <v>1</v>
      </c>
      <c r="AA41" s="37">
        <v>1</v>
      </c>
      <c r="AB41" s="37">
        <v>1</v>
      </c>
      <c r="AC41" s="37">
        <v>1</v>
      </c>
      <c r="AD41" s="37">
        <v>1</v>
      </c>
      <c r="AE41" s="37">
        <v>1</v>
      </c>
      <c r="AF41" s="37">
        <v>1</v>
      </c>
      <c r="AG41" s="37">
        <v>1</v>
      </c>
      <c r="AH41" s="37">
        <v>1</v>
      </c>
      <c r="AI41" s="37">
        <v>1</v>
      </c>
      <c r="AJ41" s="37">
        <v>1</v>
      </c>
      <c r="AK41" s="37">
        <v>1</v>
      </c>
      <c r="AL41" s="37">
        <v>1</v>
      </c>
      <c r="AM41" s="37">
        <v>1</v>
      </c>
      <c r="AN41" s="37">
        <v>1</v>
      </c>
      <c r="AO41" s="37">
        <v>1</v>
      </c>
      <c r="AP41" s="37">
        <v>1</v>
      </c>
      <c r="AQ41" s="37">
        <v>1</v>
      </c>
      <c r="AR41" s="52"/>
      <c r="AS41" s="52"/>
      <c r="AT41" s="52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49">
        <f t="shared" si="3"/>
        <v>36</v>
      </c>
      <c r="BG41" s="96"/>
      <c r="BH41" s="96"/>
    </row>
    <row r="42" spans="1:60" s="70" customFormat="1" ht="12.75" customHeight="1" x14ac:dyDescent="0.2">
      <c r="A42" s="155"/>
      <c r="B42" s="142" t="s">
        <v>223</v>
      </c>
      <c r="C42" s="143" t="s">
        <v>224</v>
      </c>
      <c r="D42" s="72" t="s">
        <v>16</v>
      </c>
      <c r="E42" s="20">
        <v>1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20">
        <v>1</v>
      </c>
      <c r="L42" s="20">
        <v>1</v>
      </c>
      <c r="M42" s="20">
        <v>1</v>
      </c>
      <c r="N42" s="20">
        <v>1</v>
      </c>
      <c r="O42" s="20">
        <v>1</v>
      </c>
      <c r="P42" s="20">
        <v>1</v>
      </c>
      <c r="Q42" s="20">
        <v>1</v>
      </c>
      <c r="R42" s="20">
        <v>1</v>
      </c>
      <c r="S42" s="20">
        <v>1</v>
      </c>
      <c r="T42" s="20">
        <v>1</v>
      </c>
      <c r="U42" s="44"/>
      <c r="V42" s="44"/>
      <c r="W42" s="44"/>
      <c r="X42" s="20">
        <v>1</v>
      </c>
      <c r="Y42" s="20">
        <v>1</v>
      </c>
      <c r="Z42" s="20">
        <v>1</v>
      </c>
      <c r="AA42" s="20">
        <v>1</v>
      </c>
      <c r="AB42" s="20">
        <v>1</v>
      </c>
      <c r="AC42" s="20">
        <v>1</v>
      </c>
      <c r="AD42" s="20">
        <v>1</v>
      </c>
      <c r="AE42" s="20">
        <v>1</v>
      </c>
      <c r="AF42" s="20">
        <v>1</v>
      </c>
      <c r="AG42" s="20">
        <v>1</v>
      </c>
      <c r="AH42" s="20">
        <v>1</v>
      </c>
      <c r="AI42" s="20">
        <v>1</v>
      </c>
      <c r="AJ42" s="20">
        <v>1</v>
      </c>
      <c r="AK42" s="20">
        <v>1</v>
      </c>
      <c r="AL42" s="20">
        <v>1</v>
      </c>
      <c r="AM42" s="20">
        <v>1</v>
      </c>
      <c r="AN42" s="20">
        <v>1</v>
      </c>
      <c r="AO42" s="20">
        <v>1</v>
      </c>
      <c r="AP42" s="20">
        <v>2</v>
      </c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48">
        <f t="shared" si="3"/>
        <v>36</v>
      </c>
      <c r="BG42" s="96"/>
      <c r="BH42" s="96"/>
    </row>
    <row r="43" spans="1:60" s="70" customFormat="1" ht="12.75" customHeight="1" x14ac:dyDescent="0.2">
      <c r="A43" s="155"/>
      <c r="B43" s="142"/>
      <c r="C43" s="143"/>
      <c r="D43" s="72" t="s">
        <v>17</v>
      </c>
      <c r="E43" s="52">
        <v>0.5</v>
      </c>
      <c r="F43" s="52">
        <v>0.5</v>
      </c>
      <c r="G43" s="52">
        <v>0.5</v>
      </c>
      <c r="H43" s="52">
        <v>0.5</v>
      </c>
      <c r="I43" s="52">
        <v>0.5</v>
      </c>
      <c r="J43" s="52">
        <v>0.5</v>
      </c>
      <c r="K43" s="52">
        <v>0.5</v>
      </c>
      <c r="L43" s="52">
        <v>0.5</v>
      </c>
      <c r="M43" s="52">
        <v>0.5</v>
      </c>
      <c r="N43" s="52">
        <v>0.5</v>
      </c>
      <c r="O43" s="52">
        <v>0.5</v>
      </c>
      <c r="P43" s="52">
        <v>0.5</v>
      </c>
      <c r="Q43" s="52">
        <v>0.5</v>
      </c>
      <c r="R43" s="52">
        <v>0.5</v>
      </c>
      <c r="S43" s="52">
        <v>0.5</v>
      </c>
      <c r="T43" s="52">
        <v>0.5</v>
      </c>
      <c r="U43" s="44"/>
      <c r="V43" s="44"/>
      <c r="W43" s="44"/>
      <c r="X43" s="52">
        <v>0.5</v>
      </c>
      <c r="Y43" s="52">
        <v>0.5</v>
      </c>
      <c r="Z43" s="52">
        <v>0.5</v>
      </c>
      <c r="AA43" s="52">
        <v>0.5</v>
      </c>
      <c r="AB43" s="52">
        <v>0.5</v>
      </c>
      <c r="AC43" s="52">
        <v>0.5</v>
      </c>
      <c r="AD43" s="52">
        <v>0.5</v>
      </c>
      <c r="AE43" s="52">
        <v>0.5</v>
      </c>
      <c r="AF43" s="52">
        <v>0.5</v>
      </c>
      <c r="AG43" s="52">
        <v>0.5</v>
      </c>
      <c r="AH43" s="52">
        <v>0.5</v>
      </c>
      <c r="AI43" s="52">
        <v>0.5</v>
      </c>
      <c r="AJ43" s="52">
        <v>0.5</v>
      </c>
      <c r="AK43" s="52">
        <v>0.5</v>
      </c>
      <c r="AL43" s="52">
        <v>0.5</v>
      </c>
      <c r="AM43" s="52">
        <v>0.5</v>
      </c>
      <c r="AN43" s="52">
        <v>0.5</v>
      </c>
      <c r="AO43" s="52">
        <v>0.5</v>
      </c>
      <c r="AP43" s="52">
        <v>1</v>
      </c>
      <c r="AQ43" s="52"/>
      <c r="AR43" s="48"/>
      <c r="AS43" s="48"/>
      <c r="AT43" s="48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49">
        <f t="shared" si="3"/>
        <v>18</v>
      </c>
      <c r="BG43" s="96"/>
      <c r="BH43" s="96"/>
    </row>
    <row r="44" spans="1:60" ht="12.75" customHeight="1" x14ac:dyDescent="0.2">
      <c r="A44" s="155"/>
      <c r="B44" s="144" t="s">
        <v>225</v>
      </c>
      <c r="C44" s="144" t="s">
        <v>70</v>
      </c>
      <c r="D44" s="88" t="s">
        <v>16</v>
      </c>
      <c r="E44" s="9">
        <f>E46+E54</f>
        <v>0</v>
      </c>
      <c r="F44" s="9">
        <f t="shared" ref="F44:AT45" si="4">F46+F54</f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9">
        <f t="shared" si="4"/>
        <v>0</v>
      </c>
      <c r="L44" s="9">
        <f t="shared" si="4"/>
        <v>0</v>
      </c>
      <c r="M44" s="9">
        <f t="shared" si="4"/>
        <v>0</v>
      </c>
      <c r="N44" s="9">
        <f t="shared" si="4"/>
        <v>0</v>
      </c>
      <c r="O44" s="9">
        <f t="shared" si="4"/>
        <v>0</v>
      </c>
      <c r="P44" s="9">
        <f t="shared" si="4"/>
        <v>0</v>
      </c>
      <c r="Q44" s="9">
        <f t="shared" si="4"/>
        <v>0</v>
      </c>
      <c r="R44" s="9">
        <f t="shared" si="4"/>
        <v>0</v>
      </c>
      <c r="S44" s="9">
        <f t="shared" si="4"/>
        <v>0</v>
      </c>
      <c r="T44" s="9">
        <f t="shared" si="4"/>
        <v>0</v>
      </c>
      <c r="U44" s="9"/>
      <c r="V44" s="9"/>
      <c r="W44" s="9"/>
      <c r="X44" s="9">
        <f t="shared" si="4"/>
        <v>6</v>
      </c>
      <c r="Y44" s="9">
        <f t="shared" si="4"/>
        <v>6</v>
      </c>
      <c r="Z44" s="9">
        <f t="shared" si="4"/>
        <v>6</v>
      </c>
      <c r="AA44" s="9">
        <f t="shared" si="4"/>
        <v>6</v>
      </c>
      <c r="AB44" s="9">
        <f t="shared" si="4"/>
        <v>6</v>
      </c>
      <c r="AC44" s="9">
        <f t="shared" si="4"/>
        <v>6</v>
      </c>
      <c r="AD44" s="9">
        <f t="shared" si="4"/>
        <v>6</v>
      </c>
      <c r="AE44" s="9">
        <f t="shared" si="4"/>
        <v>6</v>
      </c>
      <c r="AF44" s="9">
        <f t="shared" si="4"/>
        <v>6</v>
      </c>
      <c r="AG44" s="9">
        <f t="shared" si="4"/>
        <v>6</v>
      </c>
      <c r="AH44" s="9">
        <f t="shared" si="4"/>
        <v>6</v>
      </c>
      <c r="AI44" s="9">
        <f t="shared" si="4"/>
        <v>6</v>
      </c>
      <c r="AJ44" s="9">
        <f t="shared" si="4"/>
        <v>6</v>
      </c>
      <c r="AK44" s="9">
        <f t="shared" si="4"/>
        <v>6</v>
      </c>
      <c r="AL44" s="9">
        <f t="shared" si="4"/>
        <v>6</v>
      </c>
      <c r="AM44" s="9">
        <f t="shared" si="4"/>
        <v>6</v>
      </c>
      <c r="AN44" s="9">
        <f t="shared" si="4"/>
        <v>6</v>
      </c>
      <c r="AO44" s="9">
        <f t="shared" si="4"/>
        <v>6</v>
      </c>
      <c r="AP44" s="9">
        <f t="shared" si="4"/>
        <v>6</v>
      </c>
      <c r="AQ44" s="9">
        <f t="shared" si="4"/>
        <v>7</v>
      </c>
      <c r="AR44" s="9">
        <f t="shared" si="4"/>
        <v>8</v>
      </c>
      <c r="AS44" s="9">
        <f t="shared" si="4"/>
        <v>8</v>
      </c>
      <c r="AT44" s="9">
        <f t="shared" si="4"/>
        <v>6</v>
      </c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9">
        <f>BE46+BE54</f>
        <v>143</v>
      </c>
      <c r="BG44" s="96"/>
      <c r="BH44" s="96"/>
    </row>
    <row r="45" spans="1:60" ht="12.75" customHeight="1" x14ac:dyDescent="0.2">
      <c r="A45" s="155"/>
      <c r="B45" s="145"/>
      <c r="C45" s="145"/>
      <c r="D45" s="88" t="s">
        <v>17</v>
      </c>
      <c r="E45" s="9">
        <f>E47+E55</f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  <c r="N45" s="9">
        <f t="shared" si="4"/>
        <v>0</v>
      </c>
      <c r="O45" s="9">
        <f t="shared" si="4"/>
        <v>0</v>
      </c>
      <c r="P45" s="9">
        <f t="shared" si="4"/>
        <v>0</v>
      </c>
      <c r="Q45" s="9">
        <f t="shared" si="4"/>
        <v>0</v>
      </c>
      <c r="R45" s="9">
        <f t="shared" si="4"/>
        <v>0</v>
      </c>
      <c r="S45" s="9">
        <f t="shared" si="4"/>
        <v>0</v>
      </c>
      <c r="T45" s="9">
        <f t="shared" si="4"/>
        <v>0</v>
      </c>
      <c r="U45" s="8"/>
      <c r="V45" s="8"/>
      <c r="W45" s="8"/>
      <c r="X45" s="9">
        <f t="shared" si="4"/>
        <v>3</v>
      </c>
      <c r="Y45" s="9">
        <f t="shared" si="4"/>
        <v>3</v>
      </c>
      <c r="Z45" s="9">
        <f t="shared" si="4"/>
        <v>3</v>
      </c>
      <c r="AA45" s="9">
        <f t="shared" si="4"/>
        <v>3</v>
      </c>
      <c r="AB45" s="9">
        <f t="shared" si="4"/>
        <v>3</v>
      </c>
      <c r="AC45" s="9">
        <f t="shared" si="4"/>
        <v>3</v>
      </c>
      <c r="AD45" s="9">
        <f t="shared" si="4"/>
        <v>3</v>
      </c>
      <c r="AE45" s="9">
        <f t="shared" si="4"/>
        <v>3</v>
      </c>
      <c r="AF45" s="9">
        <f t="shared" si="4"/>
        <v>3</v>
      </c>
      <c r="AG45" s="9">
        <f t="shared" si="4"/>
        <v>3</v>
      </c>
      <c r="AH45" s="9">
        <f t="shared" si="4"/>
        <v>3</v>
      </c>
      <c r="AI45" s="9">
        <f t="shared" si="4"/>
        <v>3</v>
      </c>
      <c r="AJ45" s="9">
        <f t="shared" si="4"/>
        <v>3</v>
      </c>
      <c r="AK45" s="9">
        <f t="shared" si="4"/>
        <v>3</v>
      </c>
      <c r="AL45" s="9">
        <f t="shared" si="4"/>
        <v>3</v>
      </c>
      <c r="AM45" s="9">
        <f t="shared" si="4"/>
        <v>3</v>
      </c>
      <c r="AN45" s="9">
        <f t="shared" si="4"/>
        <v>3</v>
      </c>
      <c r="AO45" s="9">
        <f t="shared" si="4"/>
        <v>3</v>
      </c>
      <c r="AP45" s="9">
        <f t="shared" si="4"/>
        <v>3</v>
      </c>
      <c r="AQ45" s="9">
        <f t="shared" si="4"/>
        <v>3.5</v>
      </c>
      <c r="AR45" s="9">
        <f t="shared" si="4"/>
        <v>4</v>
      </c>
      <c r="AS45" s="9">
        <f t="shared" si="4"/>
        <v>4</v>
      </c>
      <c r="AT45" s="9">
        <f t="shared" si="4"/>
        <v>3.5</v>
      </c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9">
        <f>BE47+BE55</f>
        <v>72</v>
      </c>
      <c r="BG45" s="96"/>
      <c r="BH45" s="96"/>
    </row>
    <row r="46" spans="1:60" ht="12.75" customHeight="1" x14ac:dyDescent="0.2">
      <c r="A46" s="155"/>
      <c r="B46" s="139" t="s">
        <v>31</v>
      </c>
      <c r="C46" s="139" t="s">
        <v>73</v>
      </c>
      <c r="D46" s="88" t="s">
        <v>16</v>
      </c>
      <c r="E46" s="9">
        <f t="shared" ref="E46:T47" si="5">E48+E50</f>
        <v>0</v>
      </c>
      <c r="F46" s="9">
        <f t="shared" si="5"/>
        <v>0</v>
      </c>
      <c r="G46" s="9">
        <f t="shared" si="5"/>
        <v>0</v>
      </c>
      <c r="H46" s="9">
        <f t="shared" si="5"/>
        <v>0</v>
      </c>
      <c r="I46" s="9">
        <f t="shared" si="5"/>
        <v>0</v>
      </c>
      <c r="J46" s="9">
        <f t="shared" si="5"/>
        <v>0</v>
      </c>
      <c r="K46" s="9">
        <f t="shared" si="5"/>
        <v>0</v>
      </c>
      <c r="L46" s="9">
        <f t="shared" si="5"/>
        <v>0</v>
      </c>
      <c r="M46" s="9">
        <f t="shared" si="5"/>
        <v>0</v>
      </c>
      <c r="N46" s="9">
        <f t="shared" si="5"/>
        <v>0</v>
      </c>
      <c r="O46" s="9">
        <f t="shared" si="5"/>
        <v>0</v>
      </c>
      <c r="P46" s="9">
        <f t="shared" si="5"/>
        <v>0</v>
      </c>
      <c r="Q46" s="9">
        <f t="shared" si="5"/>
        <v>0</v>
      </c>
      <c r="R46" s="9">
        <f t="shared" si="5"/>
        <v>0</v>
      </c>
      <c r="S46" s="9">
        <f t="shared" si="5"/>
        <v>0</v>
      </c>
      <c r="T46" s="9">
        <f t="shared" si="5"/>
        <v>0</v>
      </c>
      <c r="U46" s="9"/>
      <c r="V46" s="9"/>
      <c r="W46" s="9"/>
      <c r="X46" s="9">
        <f>X48+X50+X52</f>
        <v>6</v>
      </c>
      <c r="Y46" s="9">
        <f t="shared" ref="Y46:AT47" si="6">Y48+Y50+Y52</f>
        <v>6</v>
      </c>
      <c r="Z46" s="9">
        <f t="shared" si="6"/>
        <v>6</v>
      </c>
      <c r="AA46" s="9">
        <f t="shared" si="6"/>
        <v>6</v>
      </c>
      <c r="AB46" s="9">
        <f t="shared" si="6"/>
        <v>6</v>
      </c>
      <c r="AC46" s="9">
        <f t="shared" si="6"/>
        <v>6</v>
      </c>
      <c r="AD46" s="9">
        <f t="shared" si="6"/>
        <v>6</v>
      </c>
      <c r="AE46" s="9">
        <f t="shared" si="6"/>
        <v>6</v>
      </c>
      <c r="AF46" s="9">
        <f t="shared" si="6"/>
        <v>6</v>
      </c>
      <c r="AG46" s="9">
        <f t="shared" si="6"/>
        <v>6</v>
      </c>
      <c r="AH46" s="9">
        <f t="shared" si="6"/>
        <v>6</v>
      </c>
      <c r="AI46" s="9">
        <f t="shared" si="6"/>
        <v>6</v>
      </c>
      <c r="AJ46" s="9">
        <f t="shared" si="6"/>
        <v>6</v>
      </c>
      <c r="AK46" s="9">
        <f t="shared" si="6"/>
        <v>6</v>
      </c>
      <c r="AL46" s="9">
        <f t="shared" si="6"/>
        <v>6</v>
      </c>
      <c r="AM46" s="9">
        <f t="shared" si="6"/>
        <v>6</v>
      </c>
      <c r="AN46" s="9">
        <f t="shared" si="6"/>
        <v>6</v>
      </c>
      <c r="AO46" s="9">
        <f t="shared" si="6"/>
        <v>6</v>
      </c>
      <c r="AP46" s="9">
        <f t="shared" si="6"/>
        <v>6</v>
      </c>
      <c r="AQ46" s="9">
        <f t="shared" si="6"/>
        <v>7</v>
      </c>
      <c r="AR46" s="9">
        <f t="shared" si="6"/>
        <v>8</v>
      </c>
      <c r="AS46" s="9">
        <f t="shared" si="6"/>
        <v>8</v>
      </c>
      <c r="AT46" s="9">
        <f t="shared" si="6"/>
        <v>6</v>
      </c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9">
        <f t="shared" si="3"/>
        <v>143</v>
      </c>
      <c r="BG46" s="96"/>
      <c r="BH46" s="96"/>
    </row>
    <row r="47" spans="1:60" ht="12.75" customHeight="1" x14ac:dyDescent="0.2">
      <c r="A47" s="155"/>
      <c r="B47" s="139"/>
      <c r="C47" s="139"/>
      <c r="D47" s="88" t="s">
        <v>17</v>
      </c>
      <c r="E47" s="9">
        <f t="shared" si="5"/>
        <v>0</v>
      </c>
      <c r="F47" s="9">
        <f t="shared" si="5"/>
        <v>0</v>
      </c>
      <c r="G47" s="9">
        <f t="shared" si="5"/>
        <v>0</v>
      </c>
      <c r="H47" s="9">
        <f t="shared" si="5"/>
        <v>0</v>
      </c>
      <c r="I47" s="9">
        <f t="shared" si="5"/>
        <v>0</v>
      </c>
      <c r="J47" s="9">
        <f t="shared" si="5"/>
        <v>0</v>
      </c>
      <c r="K47" s="9">
        <f t="shared" si="5"/>
        <v>0</v>
      </c>
      <c r="L47" s="9">
        <f t="shared" si="5"/>
        <v>0</v>
      </c>
      <c r="M47" s="9">
        <f t="shared" si="5"/>
        <v>0</v>
      </c>
      <c r="N47" s="9">
        <f t="shared" si="5"/>
        <v>0</v>
      </c>
      <c r="O47" s="9">
        <f t="shared" si="5"/>
        <v>0</v>
      </c>
      <c r="P47" s="9">
        <f t="shared" si="5"/>
        <v>0</v>
      </c>
      <c r="Q47" s="9">
        <f t="shared" si="5"/>
        <v>0</v>
      </c>
      <c r="R47" s="9">
        <f t="shared" si="5"/>
        <v>0</v>
      </c>
      <c r="S47" s="9">
        <f t="shared" si="5"/>
        <v>0</v>
      </c>
      <c r="T47" s="9">
        <f t="shared" si="5"/>
        <v>0</v>
      </c>
      <c r="U47" s="8"/>
      <c r="V47" s="8"/>
      <c r="W47" s="8"/>
      <c r="X47" s="8">
        <f>X49+X51+X53</f>
        <v>3</v>
      </c>
      <c r="Y47" s="8">
        <f t="shared" si="6"/>
        <v>3</v>
      </c>
      <c r="Z47" s="8">
        <f t="shared" si="6"/>
        <v>3</v>
      </c>
      <c r="AA47" s="8">
        <f t="shared" si="6"/>
        <v>3</v>
      </c>
      <c r="AB47" s="8">
        <f t="shared" si="6"/>
        <v>3</v>
      </c>
      <c r="AC47" s="8">
        <f t="shared" si="6"/>
        <v>3</v>
      </c>
      <c r="AD47" s="8">
        <f t="shared" si="6"/>
        <v>3</v>
      </c>
      <c r="AE47" s="8">
        <f t="shared" si="6"/>
        <v>3</v>
      </c>
      <c r="AF47" s="8">
        <f t="shared" si="6"/>
        <v>3</v>
      </c>
      <c r="AG47" s="8">
        <f t="shared" si="6"/>
        <v>3</v>
      </c>
      <c r="AH47" s="8">
        <f t="shared" si="6"/>
        <v>3</v>
      </c>
      <c r="AI47" s="8">
        <f t="shared" si="6"/>
        <v>3</v>
      </c>
      <c r="AJ47" s="8">
        <f t="shared" si="6"/>
        <v>3</v>
      </c>
      <c r="AK47" s="8">
        <f t="shared" si="6"/>
        <v>3</v>
      </c>
      <c r="AL47" s="8">
        <f t="shared" si="6"/>
        <v>3</v>
      </c>
      <c r="AM47" s="8">
        <f t="shared" si="6"/>
        <v>3</v>
      </c>
      <c r="AN47" s="8">
        <f t="shared" si="6"/>
        <v>3</v>
      </c>
      <c r="AO47" s="8">
        <f t="shared" si="6"/>
        <v>3</v>
      </c>
      <c r="AP47" s="8">
        <f t="shared" si="6"/>
        <v>3</v>
      </c>
      <c r="AQ47" s="8">
        <f t="shared" si="6"/>
        <v>3.5</v>
      </c>
      <c r="AR47" s="8">
        <f t="shared" si="6"/>
        <v>4</v>
      </c>
      <c r="AS47" s="8">
        <f t="shared" si="6"/>
        <v>4</v>
      </c>
      <c r="AT47" s="8">
        <f t="shared" si="6"/>
        <v>3.5</v>
      </c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9">
        <f t="shared" si="3"/>
        <v>72</v>
      </c>
      <c r="BG47" s="96"/>
      <c r="BH47" s="96"/>
    </row>
    <row r="48" spans="1:60" s="70" customFormat="1" ht="12.75" customHeight="1" x14ac:dyDescent="0.2">
      <c r="A48" s="155"/>
      <c r="B48" s="128" t="s">
        <v>119</v>
      </c>
      <c r="C48" s="140" t="s">
        <v>120</v>
      </c>
      <c r="D48" s="36" t="s">
        <v>16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>
        <v>1</v>
      </c>
      <c r="Y48" s="44">
        <v>1</v>
      </c>
      <c r="Z48" s="44">
        <v>1</v>
      </c>
      <c r="AA48" s="44">
        <v>1</v>
      </c>
      <c r="AB48" s="44">
        <v>1</v>
      </c>
      <c r="AC48" s="44">
        <v>1</v>
      </c>
      <c r="AD48" s="44">
        <v>1</v>
      </c>
      <c r="AE48" s="44">
        <v>1</v>
      </c>
      <c r="AF48" s="44">
        <v>1</v>
      </c>
      <c r="AG48" s="44">
        <v>1</v>
      </c>
      <c r="AH48" s="44">
        <v>1</v>
      </c>
      <c r="AI48" s="44">
        <v>1</v>
      </c>
      <c r="AJ48" s="44">
        <v>1</v>
      </c>
      <c r="AK48" s="44">
        <v>1</v>
      </c>
      <c r="AL48" s="44">
        <v>1</v>
      </c>
      <c r="AM48" s="44">
        <v>1</v>
      </c>
      <c r="AN48" s="44">
        <v>1</v>
      </c>
      <c r="AO48" s="44">
        <v>1</v>
      </c>
      <c r="AP48" s="44">
        <v>1</v>
      </c>
      <c r="AQ48" s="44">
        <v>1</v>
      </c>
      <c r="AR48" s="37">
        <v>1</v>
      </c>
      <c r="AS48" s="37">
        <v>1</v>
      </c>
      <c r="AT48" s="44">
        <v>1</v>
      </c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48">
        <f t="shared" si="3"/>
        <v>23</v>
      </c>
      <c r="BG48" s="96"/>
      <c r="BH48" s="96"/>
    </row>
    <row r="49" spans="1:65" s="70" customFormat="1" ht="12.75" customHeight="1" x14ac:dyDescent="0.2">
      <c r="A49" s="155"/>
      <c r="B49" s="129"/>
      <c r="C49" s="141"/>
      <c r="D49" s="36" t="s">
        <v>17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44"/>
      <c r="V49" s="44"/>
      <c r="W49" s="44"/>
      <c r="X49" s="52">
        <v>0.5</v>
      </c>
      <c r="Y49" s="52">
        <v>0.5</v>
      </c>
      <c r="Z49" s="52">
        <v>0.5</v>
      </c>
      <c r="AA49" s="52">
        <v>0.5</v>
      </c>
      <c r="AB49" s="52">
        <v>0.5</v>
      </c>
      <c r="AC49" s="52">
        <v>0.5</v>
      </c>
      <c r="AD49" s="52">
        <v>0.5</v>
      </c>
      <c r="AE49" s="52">
        <v>0.5</v>
      </c>
      <c r="AF49" s="52">
        <v>0.5</v>
      </c>
      <c r="AG49" s="52">
        <v>0.5</v>
      </c>
      <c r="AH49" s="52">
        <v>0.5</v>
      </c>
      <c r="AI49" s="52">
        <v>0.5</v>
      </c>
      <c r="AJ49" s="52">
        <v>0.5</v>
      </c>
      <c r="AK49" s="52">
        <v>0.5</v>
      </c>
      <c r="AL49" s="52">
        <v>0.5</v>
      </c>
      <c r="AM49" s="52">
        <v>0.5</v>
      </c>
      <c r="AN49" s="52">
        <v>0.5</v>
      </c>
      <c r="AO49" s="52">
        <v>0.5</v>
      </c>
      <c r="AP49" s="52">
        <v>0.5</v>
      </c>
      <c r="AQ49" s="52">
        <v>0.5</v>
      </c>
      <c r="AR49" s="52">
        <v>0.5</v>
      </c>
      <c r="AS49" s="52">
        <v>0.5</v>
      </c>
      <c r="AT49" s="52">
        <v>1</v>
      </c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49">
        <f t="shared" si="3"/>
        <v>12</v>
      </c>
      <c r="BG49" s="96"/>
      <c r="BH49" s="96"/>
    </row>
    <row r="50" spans="1:65" s="70" customFormat="1" ht="12.75" customHeight="1" x14ac:dyDescent="0.2">
      <c r="A50" s="155"/>
      <c r="B50" s="128" t="s">
        <v>121</v>
      </c>
      <c r="C50" s="130" t="s">
        <v>122</v>
      </c>
      <c r="D50" s="36" t="s">
        <v>16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37">
        <v>3</v>
      </c>
      <c r="Y50" s="37">
        <v>3</v>
      </c>
      <c r="Z50" s="37">
        <v>3</v>
      </c>
      <c r="AA50" s="37">
        <v>3</v>
      </c>
      <c r="AB50" s="37">
        <v>3</v>
      </c>
      <c r="AC50" s="37">
        <v>3</v>
      </c>
      <c r="AD50" s="37">
        <v>3</v>
      </c>
      <c r="AE50" s="37">
        <v>3</v>
      </c>
      <c r="AF50" s="37">
        <v>3</v>
      </c>
      <c r="AG50" s="37">
        <v>3</v>
      </c>
      <c r="AH50" s="37">
        <v>3</v>
      </c>
      <c r="AI50" s="37">
        <v>3</v>
      </c>
      <c r="AJ50" s="37">
        <v>3</v>
      </c>
      <c r="AK50" s="37">
        <v>3</v>
      </c>
      <c r="AL50" s="37">
        <v>3</v>
      </c>
      <c r="AM50" s="37">
        <v>3</v>
      </c>
      <c r="AN50" s="37">
        <v>3</v>
      </c>
      <c r="AO50" s="37">
        <v>3</v>
      </c>
      <c r="AP50" s="37">
        <v>3</v>
      </c>
      <c r="AQ50" s="37">
        <v>4</v>
      </c>
      <c r="AR50" s="37">
        <v>5</v>
      </c>
      <c r="AS50" s="37">
        <v>5</v>
      </c>
      <c r="AT50" s="37">
        <v>3</v>
      </c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48">
        <f t="shared" si="3"/>
        <v>74</v>
      </c>
      <c r="BG50" s="96"/>
      <c r="BH50" s="96"/>
    </row>
    <row r="51" spans="1:65" s="70" customFormat="1" ht="12.75" customHeight="1" x14ac:dyDescent="0.2">
      <c r="A51" s="155"/>
      <c r="B51" s="129"/>
      <c r="C51" s="131"/>
      <c r="D51" s="36" t="s">
        <v>17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44"/>
      <c r="V51" s="44"/>
      <c r="W51" s="44"/>
      <c r="X51" s="52">
        <v>1.5</v>
      </c>
      <c r="Y51" s="52">
        <v>1.5</v>
      </c>
      <c r="Z51" s="52">
        <v>1.5</v>
      </c>
      <c r="AA51" s="52">
        <v>1.5</v>
      </c>
      <c r="AB51" s="52">
        <v>1.5</v>
      </c>
      <c r="AC51" s="52">
        <v>1.5</v>
      </c>
      <c r="AD51" s="52">
        <v>1.5</v>
      </c>
      <c r="AE51" s="52">
        <v>1.5</v>
      </c>
      <c r="AF51" s="52">
        <v>1.5</v>
      </c>
      <c r="AG51" s="52">
        <v>1.5</v>
      </c>
      <c r="AH51" s="52">
        <v>1.5</v>
      </c>
      <c r="AI51" s="52">
        <v>1.5</v>
      </c>
      <c r="AJ51" s="52">
        <v>1.5</v>
      </c>
      <c r="AK51" s="52">
        <v>1.5</v>
      </c>
      <c r="AL51" s="52">
        <v>1.5</v>
      </c>
      <c r="AM51" s="52">
        <v>1.5</v>
      </c>
      <c r="AN51" s="52">
        <v>1.5</v>
      </c>
      <c r="AO51" s="52">
        <v>1.5</v>
      </c>
      <c r="AP51" s="52">
        <v>1.5</v>
      </c>
      <c r="AQ51" s="52">
        <v>2</v>
      </c>
      <c r="AR51" s="52">
        <v>2.5</v>
      </c>
      <c r="AS51" s="52">
        <v>2.5</v>
      </c>
      <c r="AT51" s="52">
        <v>1.5</v>
      </c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49">
        <f t="shared" si="3"/>
        <v>37</v>
      </c>
      <c r="BG51" s="96"/>
      <c r="BH51" s="96"/>
    </row>
    <row r="52" spans="1:65" s="70" customFormat="1" ht="12.75" customHeight="1" x14ac:dyDescent="0.2">
      <c r="A52" s="155"/>
      <c r="B52" s="128" t="s">
        <v>156</v>
      </c>
      <c r="C52" s="130" t="s">
        <v>153</v>
      </c>
      <c r="D52" s="36" t="s">
        <v>16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44"/>
      <c r="V52" s="44"/>
      <c r="W52" s="44"/>
      <c r="X52" s="37">
        <v>2</v>
      </c>
      <c r="Y52" s="37">
        <v>2</v>
      </c>
      <c r="Z52" s="37">
        <v>2</v>
      </c>
      <c r="AA52" s="37">
        <v>2</v>
      </c>
      <c r="AB52" s="37">
        <v>2</v>
      </c>
      <c r="AC52" s="37">
        <v>2</v>
      </c>
      <c r="AD52" s="37">
        <v>2</v>
      </c>
      <c r="AE52" s="37">
        <v>2</v>
      </c>
      <c r="AF52" s="37">
        <v>2</v>
      </c>
      <c r="AG52" s="37">
        <v>2</v>
      </c>
      <c r="AH52" s="37">
        <v>2</v>
      </c>
      <c r="AI52" s="37">
        <v>2</v>
      </c>
      <c r="AJ52" s="37">
        <v>2</v>
      </c>
      <c r="AK52" s="37">
        <v>2</v>
      </c>
      <c r="AL52" s="37">
        <v>2</v>
      </c>
      <c r="AM52" s="37">
        <v>2</v>
      </c>
      <c r="AN52" s="37">
        <v>2</v>
      </c>
      <c r="AO52" s="37">
        <v>2</v>
      </c>
      <c r="AP52" s="37">
        <v>2</v>
      </c>
      <c r="AQ52" s="37">
        <v>2</v>
      </c>
      <c r="AR52" s="37">
        <v>2</v>
      </c>
      <c r="AS52" s="37">
        <v>2</v>
      </c>
      <c r="AT52" s="37">
        <v>2</v>
      </c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48">
        <f t="shared" si="3"/>
        <v>46</v>
      </c>
      <c r="BG52" s="96"/>
      <c r="BH52" s="96"/>
    </row>
    <row r="53" spans="1:65" s="70" customFormat="1" ht="12.75" customHeight="1" x14ac:dyDescent="0.2">
      <c r="A53" s="155"/>
      <c r="B53" s="129"/>
      <c r="C53" s="131"/>
      <c r="D53" s="36" t="s">
        <v>17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44"/>
      <c r="V53" s="44"/>
      <c r="W53" s="44"/>
      <c r="X53" s="37">
        <v>1</v>
      </c>
      <c r="Y53" s="37">
        <v>1</v>
      </c>
      <c r="Z53" s="37">
        <v>1</v>
      </c>
      <c r="AA53" s="37">
        <v>1</v>
      </c>
      <c r="AB53" s="37">
        <v>1</v>
      </c>
      <c r="AC53" s="37">
        <v>1</v>
      </c>
      <c r="AD53" s="37">
        <v>1</v>
      </c>
      <c r="AE53" s="37">
        <v>1</v>
      </c>
      <c r="AF53" s="37">
        <v>1</v>
      </c>
      <c r="AG53" s="37">
        <v>1</v>
      </c>
      <c r="AH53" s="37">
        <v>1</v>
      </c>
      <c r="AI53" s="37">
        <v>1</v>
      </c>
      <c r="AJ53" s="37">
        <v>1</v>
      </c>
      <c r="AK53" s="37">
        <v>1</v>
      </c>
      <c r="AL53" s="37">
        <v>1</v>
      </c>
      <c r="AM53" s="37">
        <v>1</v>
      </c>
      <c r="AN53" s="37">
        <v>1</v>
      </c>
      <c r="AO53" s="37">
        <v>1</v>
      </c>
      <c r="AP53" s="37">
        <v>1</v>
      </c>
      <c r="AQ53" s="37">
        <v>1</v>
      </c>
      <c r="AR53" s="37">
        <v>1</v>
      </c>
      <c r="AS53" s="37">
        <v>1</v>
      </c>
      <c r="AT53" s="37">
        <v>1</v>
      </c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49">
        <f t="shared" si="3"/>
        <v>23</v>
      </c>
      <c r="BG53" s="96"/>
      <c r="BH53" s="96"/>
    </row>
    <row r="54" spans="1:65" s="1" customFormat="1" ht="12.75" hidden="1" customHeight="1" x14ac:dyDescent="0.2">
      <c r="A54" s="155"/>
      <c r="B54" s="132" t="s">
        <v>37</v>
      </c>
      <c r="C54" s="134" t="s">
        <v>128</v>
      </c>
      <c r="D54" s="90" t="s">
        <v>16</v>
      </c>
      <c r="E54" s="59">
        <f>E56</f>
        <v>0</v>
      </c>
      <c r="F54" s="59">
        <f t="shared" ref="F54:AT55" si="7">F56</f>
        <v>0</v>
      </c>
      <c r="G54" s="59">
        <f t="shared" si="7"/>
        <v>0</v>
      </c>
      <c r="H54" s="59">
        <f t="shared" si="7"/>
        <v>0</v>
      </c>
      <c r="I54" s="59">
        <f t="shared" si="7"/>
        <v>0</v>
      </c>
      <c r="J54" s="59">
        <f t="shared" si="7"/>
        <v>0</v>
      </c>
      <c r="K54" s="59">
        <f t="shared" si="7"/>
        <v>0</v>
      </c>
      <c r="L54" s="59">
        <f t="shared" si="7"/>
        <v>0</v>
      </c>
      <c r="M54" s="59">
        <f t="shared" si="7"/>
        <v>0</v>
      </c>
      <c r="N54" s="59">
        <f t="shared" si="7"/>
        <v>0</v>
      </c>
      <c r="O54" s="59">
        <f t="shared" si="7"/>
        <v>0</v>
      </c>
      <c r="P54" s="59">
        <f t="shared" si="7"/>
        <v>0</v>
      </c>
      <c r="Q54" s="59">
        <f t="shared" si="7"/>
        <v>0</v>
      </c>
      <c r="R54" s="59">
        <f t="shared" si="7"/>
        <v>0</v>
      </c>
      <c r="S54" s="59">
        <f t="shared" si="7"/>
        <v>0</v>
      </c>
      <c r="T54" s="59">
        <f t="shared" si="7"/>
        <v>0</v>
      </c>
      <c r="U54" s="59"/>
      <c r="V54" s="59"/>
      <c r="W54" s="59"/>
      <c r="X54" s="59">
        <f t="shared" si="7"/>
        <v>0</v>
      </c>
      <c r="Y54" s="59">
        <f t="shared" si="7"/>
        <v>0</v>
      </c>
      <c r="Z54" s="59">
        <f t="shared" si="7"/>
        <v>0</v>
      </c>
      <c r="AA54" s="59">
        <f t="shared" si="7"/>
        <v>0</v>
      </c>
      <c r="AB54" s="59">
        <f t="shared" si="7"/>
        <v>0</v>
      </c>
      <c r="AC54" s="59">
        <f t="shared" si="7"/>
        <v>0</v>
      </c>
      <c r="AD54" s="59">
        <f t="shared" si="7"/>
        <v>0</v>
      </c>
      <c r="AE54" s="59">
        <f t="shared" si="7"/>
        <v>0</v>
      </c>
      <c r="AF54" s="59">
        <f t="shared" si="7"/>
        <v>0</v>
      </c>
      <c r="AG54" s="59">
        <f t="shared" si="7"/>
        <v>0</v>
      </c>
      <c r="AH54" s="59">
        <f t="shared" si="7"/>
        <v>0</v>
      </c>
      <c r="AI54" s="59">
        <f t="shared" si="7"/>
        <v>0</v>
      </c>
      <c r="AJ54" s="59">
        <f t="shared" si="7"/>
        <v>0</v>
      </c>
      <c r="AK54" s="59">
        <f t="shared" si="7"/>
        <v>0</v>
      </c>
      <c r="AL54" s="59">
        <f t="shared" si="7"/>
        <v>0</v>
      </c>
      <c r="AM54" s="59">
        <f t="shared" si="7"/>
        <v>0</v>
      </c>
      <c r="AN54" s="59">
        <f t="shared" si="7"/>
        <v>0</v>
      </c>
      <c r="AO54" s="59">
        <f t="shared" si="7"/>
        <v>0</v>
      </c>
      <c r="AP54" s="59">
        <f t="shared" si="7"/>
        <v>0</v>
      </c>
      <c r="AQ54" s="59">
        <f t="shared" si="7"/>
        <v>0</v>
      </c>
      <c r="AR54" s="59">
        <f t="shared" si="7"/>
        <v>0</v>
      </c>
      <c r="AS54" s="9">
        <f t="shared" si="7"/>
        <v>0</v>
      </c>
      <c r="AT54" s="59">
        <f t="shared" si="7"/>
        <v>0</v>
      </c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9">
        <f>SUM(E54:BD54)</f>
        <v>0</v>
      </c>
      <c r="BF54" s="60"/>
      <c r="BG54" s="96"/>
      <c r="BH54" s="96"/>
      <c r="BI54" s="60"/>
      <c r="BJ54" s="60"/>
      <c r="BK54" s="60"/>
      <c r="BL54" s="60"/>
      <c r="BM54" s="60"/>
    </row>
    <row r="55" spans="1:65" s="1" customFormat="1" ht="12.75" hidden="1" customHeight="1" x14ac:dyDescent="0.2">
      <c r="A55" s="155"/>
      <c r="B55" s="133"/>
      <c r="C55" s="134"/>
      <c r="D55" s="90" t="s">
        <v>17</v>
      </c>
      <c r="E55" s="9">
        <f>E57</f>
        <v>0</v>
      </c>
      <c r="F55" s="9">
        <f t="shared" si="7"/>
        <v>0</v>
      </c>
      <c r="G55" s="9">
        <f t="shared" si="7"/>
        <v>0</v>
      </c>
      <c r="H55" s="9">
        <f t="shared" si="7"/>
        <v>0</v>
      </c>
      <c r="I55" s="9">
        <f t="shared" si="7"/>
        <v>0</v>
      </c>
      <c r="J55" s="9">
        <f t="shared" si="7"/>
        <v>0</v>
      </c>
      <c r="K55" s="9">
        <f t="shared" si="7"/>
        <v>0</v>
      </c>
      <c r="L55" s="9">
        <f t="shared" si="7"/>
        <v>0</v>
      </c>
      <c r="M55" s="9">
        <f t="shared" si="7"/>
        <v>0</v>
      </c>
      <c r="N55" s="9">
        <f t="shared" si="7"/>
        <v>0</v>
      </c>
      <c r="O55" s="9">
        <f t="shared" si="7"/>
        <v>0</v>
      </c>
      <c r="P55" s="9">
        <f t="shared" si="7"/>
        <v>0</v>
      </c>
      <c r="Q55" s="9">
        <f t="shared" si="7"/>
        <v>0</v>
      </c>
      <c r="R55" s="9">
        <f t="shared" si="7"/>
        <v>0</v>
      </c>
      <c r="S55" s="9">
        <f t="shared" si="7"/>
        <v>0</v>
      </c>
      <c r="T55" s="9">
        <f t="shared" si="7"/>
        <v>0</v>
      </c>
      <c r="U55" s="9"/>
      <c r="V55" s="9"/>
      <c r="W55" s="9"/>
      <c r="X55" s="9">
        <f t="shared" si="7"/>
        <v>0</v>
      </c>
      <c r="Y55" s="9">
        <f t="shared" si="7"/>
        <v>0</v>
      </c>
      <c r="Z55" s="9">
        <f t="shared" si="7"/>
        <v>0</v>
      </c>
      <c r="AA55" s="9">
        <f t="shared" si="7"/>
        <v>0</v>
      </c>
      <c r="AB55" s="9">
        <f t="shared" si="7"/>
        <v>0</v>
      </c>
      <c r="AC55" s="9">
        <f t="shared" si="7"/>
        <v>0</v>
      </c>
      <c r="AD55" s="9">
        <f t="shared" si="7"/>
        <v>0</v>
      </c>
      <c r="AE55" s="9">
        <f t="shared" si="7"/>
        <v>0</v>
      </c>
      <c r="AF55" s="9">
        <f t="shared" si="7"/>
        <v>0</v>
      </c>
      <c r="AG55" s="9">
        <f t="shared" si="7"/>
        <v>0</v>
      </c>
      <c r="AH55" s="9">
        <f t="shared" si="7"/>
        <v>0</v>
      </c>
      <c r="AI55" s="9">
        <f t="shared" si="7"/>
        <v>0</v>
      </c>
      <c r="AJ55" s="9">
        <f t="shared" si="7"/>
        <v>0</v>
      </c>
      <c r="AK55" s="9">
        <f t="shared" si="7"/>
        <v>0</v>
      </c>
      <c r="AL55" s="9">
        <f t="shared" si="7"/>
        <v>0</v>
      </c>
      <c r="AM55" s="9">
        <f t="shared" si="7"/>
        <v>0</v>
      </c>
      <c r="AN55" s="9">
        <f t="shared" si="7"/>
        <v>0</v>
      </c>
      <c r="AO55" s="9">
        <f t="shared" si="7"/>
        <v>0</v>
      </c>
      <c r="AP55" s="9">
        <f t="shared" si="7"/>
        <v>0</v>
      </c>
      <c r="AQ55" s="9">
        <f t="shared" si="7"/>
        <v>0</v>
      </c>
      <c r="AR55" s="9">
        <f t="shared" si="7"/>
        <v>0</v>
      </c>
      <c r="AS55" s="9">
        <f t="shared" si="7"/>
        <v>0</v>
      </c>
      <c r="AT55" s="9">
        <f t="shared" si="7"/>
        <v>0</v>
      </c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9">
        <f>SUM(E55:BD55)</f>
        <v>0</v>
      </c>
      <c r="BF55" s="60"/>
      <c r="BG55" s="96"/>
      <c r="BH55" s="96"/>
      <c r="BI55" s="60"/>
      <c r="BJ55" s="60"/>
      <c r="BK55" s="60"/>
      <c r="BL55" s="60"/>
      <c r="BM55" s="60"/>
    </row>
    <row r="56" spans="1:65" s="70" customFormat="1" ht="12.75" hidden="1" customHeight="1" x14ac:dyDescent="0.2">
      <c r="A56" s="155"/>
      <c r="B56" s="135" t="s">
        <v>38</v>
      </c>
      <c r="C56" s="137" t="s">
        <v>129</v>
      </c>
      <c r="D56" s="72" t="s">
        <v>16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37"/>
      <c r="AT56" s="44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48">
        <f>SUM(E56:BD56)</f>
        <v>0</v>
      </c>
      <c r="BG56" s="96"/>
      <c r="BH56" s="96"/>
    </row>
    <row r="57" spans="1:65" s="70" customFormat="1" ht="12.75" hidden="1" customHeight="1" x14ac:dyDescent="0.2">
      <c r="A57" s="155"/>
      <c r="B57" s="136"/>
      <c r="C57" s="138"/>
      <c r="D57" s="72" t="s">
        <v>17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44"/>
      <c r="V57" s="44"/>
      <c r="W57" s="44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49">
        <f>SUM(E57:BD57)</f>
        <v>0</v>
      </c>
      <c r="BG57" s="96"/>
      <c r="BH57" s="96"/>
    </row>
    <row r="58" spans="1:65" ht="20.25" customHeight="1" x14ac:dyDescent="0.2">
      <c r="A58" s="155"/>
      <c r="B58" s="124" t="s">
        <v>81</v>
      </c>
      <c r="C58" s="125"/>
      <c r="D58" s="126"/>
      <c r="E58" s="9">
        <f>E10+E44</f>
        <v>36</v>
      </c>
      <c r="F58" s="9">
        <f t="shared" ref="F58:BE59" si="8">F10+F44</f>
        <v>36</v>
      </c>
      <c r="G58" s="9">
        <f t="shared" si="8"/>
        <v>36</v>
      </c>
      <c r="H58" s="9">
        <f t="shared" si="8"/>
        <v>36</v>
      </c>
      <c r="I58" s="9">
        <f t="shared" si="8"/>
        <v>36</v>
      </c>
      <c r="J58" s="9">
        <f t="shared" si="8"/>
        <v>36</v>
      </c>
      <c r="K58" s="9">
        <f t="shared" si="8"/>
        <v>36</v>
      </c>
      <c r="L58" s="9">
        <f t="shared" si="8"/>
        <v>36</v>
      </c>
      <c r="M58" s="9">
        <f t="shared" si="8"/>
        <v>36</v>
      </c>
      <c r="N58" s="9">
        <f t="shared" si="8"/>
        <v>36</v>
      </c>
      <c r="O58" s="9">
        <f t="shared" si="8"/>
        <v>36</v>
      </c>
      <c r="P58" s="9">
        <f t="shared" si="8"/>
        <v>36</v>
      </c>
      <c r="Q58" s="9">
        <f t="shared" si="8"/>
        <v>36</v>
      </c>
      <c r="R58" s="9">
        <f t="shared" si="8"/>
        <v>36</v>
      </c>
      <c r="S58" s="9">
        <f t="shared" si="8"/>
        <v>36</v>
      </c>
      <c r="T58" s="9">
        <f t="shared" si="8"/>
        <v>36</v>
      </c>
      <c r="U58" s="9">
        <f t="shared" si="8"/>
        <v>0</v>
      </c>
      <c r="V58" s="9">
        <f t="shared" si="8"/>
        <v>0</v>
      </c>
      <c r="W58" s="9">
        <f t="shared" si="8"/>
        <v>0</v>
      </c>
      <c r="X58" s="9">
        <f t="shared" si="8"/>
        <v>36</v>
      </c>
      <c r="Y58" s="9">
        <f t="shared" si="8"/>
        <v>36</v>
      </c>
      <c r="Z58" s="9">
        <f t="shared" si="8"/>
        <v>36</v>
      </c>
      <c r="AA58" s="9">
        <f t="shared" si="8"/>
        <v>36</v>
      </c>
      <c r="AB58" s="9">
        <f t="shared" si="8"/>
        <v>36</v>
      </c>
      <c r="AC58" s="9">
        <f t="shared" si="8"/>
        <v>36</v>
      </c>
      <c r="AD58" s="9">
        <f t="shared" si="8"/>
        <v>36</v>
      </c>
      <c r="AE58" s="9">
        <f t="shared" si="8"/>
        <v>36</v>
      </c>
      <c r="AF58" s="9">
        <f t="shared" si="8"/>
        <v>36</v>
      </c>
      <c r="AG58" s="9">
        <f t="shared" si="8"/>
        <v>36</v>
      </c>
      <c r="AH58" s="9">
        <f t="shared" si="8"/>
        <v>36</v>
      </c>
      <c r="AI58" s="9">
        <f t="shared" si="8"/>
        <v>36</v>
      </c>
      <c r="AJ58" s="9">
        <f t="shared" si="8"/>
        <v>36</v>
      </c>
      <c r="AK58" s="9">
        <f t="shared" si="8"/>
        <v>36</v>
      </c>
      <c r="AL58" s="9">
        <f t="shared" si="8"/>
        <v>36</v>
      </c>
      <c r="AM58" s="9">
        <f t="shared" si="8"/>
        <v>36</v>
      </c>
      <c r="AN58" s="9">
        <f t="shared" si="8"/>
        <v>36</v>
      </c>
      <c r="AO58" s="9">
        <f t="shared" si="8"/>
        <v>36</v>
      </c>
      <c r="AP58" s="9">
        <f t="shared" si="8"/>
        <v>36</v>
      </c>
      <c r="AQ58" s="9">
        <f t="shared" si="8"/>
        <v>36</v>
      </c>
      <c r="AR58" s="9">
        <f t="shared" si="8"/>
        <v>36</v>
      </c>
      <c r="AS58" s="9">
        <f t="shared" si="8"/>
        <v>36</v>
      </c>
      <c r="AT58" s="9">
        <f t="shared" si="8"/>
        <v>36</v>
      </c>
      <c r="AU58" s="9">
        <f t="shared" si="8"/>
        <v>0</v>
      </c>
      <c r="AV58" s="9">
        <f t="shared" si="8"/>
        <v>0</v>
      </c>
      <c r="AW58" s="9">
        <f t="shared" si="8"/>
        <v>0</v>
      </c>
      <c r="AX58" s="9">
        <f t="shared" si="8"/>
        <v>0</v>
      </c>
      <c r="AY58" s="9">
        <f t="shared" si="8"/>
        <v>0</v>
      </c>
      <c r="AZ58" s="9">
        <f t="shared" si="8"/>
        <v>0</v>
      </c>
      <c r="BA58" s="9">
        <f t="shared" si="8"/>
        <v>0</v>
      </c>
      <c r="BB58" s="9">
        <f t="shared" si="8"/>
        <v>0</v>
      </c>
      <c r="BC58" s="9">
        <f t="shared" si="8"/>
        <v>0</v>
      </c>
      <c r="BD58" s="9">
        <f t="shared" si="8"/>
        <v>0</v>
      </c>
      <c r="BE58" s="9">
        <f t="shared" si="8"/>
        <v>1404</v>
      </c>
      <c r="BG58" s="96"/>
      <c r="BH58" s="96"/>
      <c r="BI58" s="99"/>
    </row>
    <row r="59" spans="1:65" ht="20.25" customHeight="1" x14ac:dyDescent="0.2">
      <c r="A59" s="155"/>
      <c r="B59" s="127" t="s">
        <v>82</v>
      </c>
      <c r="C59" s="127"/>
      <c r="D59" s="127"/>
      <c r="E59" s="9">
        <f>E11+E45</f>
        <v>18</v>
      </c>
      <c r="F59" s="9">
        <f t="shared" si="8"/>
        <v>18</v>
      </c>
      <c r="G59" s="9">
        <f t="shared" si="8"/>
        <v>18</v>
      </c>
      <c r="H59" s="9">
        <f t="shared" si="8"/>
        <v>18</v>
      </c>
      <c r="I59" s="9">
        <f t="shared" si="8"/>
        <v>18</v>
      </c>
      <c r="J59" s="9">
        <f t="shared" si="8"/>
        <v>18</v>
      </c>
      <c r="K59" s="9">
        <f t="shared" si="8"/>
        <v>18</v>
      </c>
      <c r="L59" s="9">
        <f t="shared" si="8"/>
        <v>18</v>
      </c>
      <c r="M59" s="9">
        <f t="shared" si="8"/>
        <v>18</v>
      </c>
      <c r="N59" s="9">
        <f t="shared" si="8"/>
        <v>18</v>
      </c>
      <c r="O59" s="9">
        <f t="shared" si="8"/>
        <v>18</v>
      </c>
      <c r="P59" s="9">
        <f t="shared" si="8"/>
        <v>18</v>
      </c>
      <c r="Q59" s="9">
        <f t="shared" si="8"/>
        <v>18</v>
      </c>
      <c r="R59" s="9">
        <f t="shared" si="8"/>
        <v>18</v>
      </c>
      <c r="S59" s="9">
        <f t="shared" si="8"/>
        <v>18</v>
      </c>
      <c r="T59" s="9">
        <f t="shared" si="8"/>
        <v>18</v>
      </c>
      <c r="U59" s="9">
        <f t="shared" si="8"/>
        <v>0</v>
      </c>
      <c r="V59" s="9">
        <f t="shared" si="8"/>
        <v>0</v>
      </c>
      <c r="W59" s="9">
        <f t="shared" si="8"/>
        <v>0</v>
      </c>
      <c r="X59" s="9">
        <f t="shared" si="8"/>
        <v>18</v>
      </c>
      <c r="Y59" s="9">
        <f t="shared" si="8"/>
        <v>18</v>
      </c>
      <c r="Z59" s="9">
        <f t="shared" si="8"/>
        <v>18</v>
      </c>
      <c r="AA59" s="9">
        <f t="shared" si="8"/>
        <v>18</v>
      </c>
      <c r="AB59" s="9">
        <f t="shared" si="8"/>
        <v>18</v>
      </c>
      <c r="AC59" s="9">
        <f t="shared" si="8"/>
        <v>18</v>
      </c>
      <c r="AD59" s="9">
        <f t="shared" si="8"/>
        <v>18</v>
      </c>
      <c r="AE59" s="9">
        <f t="shared" si="8"/>
        <v>18</v>
      </c>
      <c r="AF59" s="9">
        <f t="shared" si="8"/>
        <v>18</v>
      </c>
      <c r="AG59" s="9">
        <f t="shared" si="8"/>
        <v>18</v>
      </c>
      <c r="AH59" s="9">
        <f t="shared" si="8"/>
        <v>18</v>
      </c>
      <c r="AI59" s="9">
        <f t="shared" si="8"/>
        <v>18</v>
      </c>
      <c r="AJ59" s="9">
        <f t="shared" si="8"/>
        <v>18</v>
      </c>
      <c r="AK59" s="9">
        <f t="shared" si="8"/>
        <v>18</v>
      </c>
      <c r="AL59" s="9">
        <f t="shared" si="8"/>
        <v>18</v>
      </c>
      <c r="AM59" s="9">
        <f t="shared" si="8"/>
        <v>18</v>
      </c>
      <c r="AN59" s="9">
        <f t="shared" si="8"/>
        <v>18</v>
      </c>
      <c r="AO59" s="9">
        <f t="shared" si="8"/>
        <v>18</v>
      </c>
      <c r="AP59" s="9">
        <f t="shared" si="8"/>
        <v>18</v>
      </c>
      <c r="AQ59" s="9">
        <f t="shared" si="8"/>
        <v>18</v>
      </c>
      <c r="AR59" s="9">
        <f t="shared" si="8"/>
        <v>18</v>
      </c>
      <c r="AS59" s="9">
        <f t="shared" si="8"/>
        <v>18</v>
      </c>
      <c r="AT59" s="9">
        <f t="shared" si="8"/>
        <v>18</v>
      </c>
      <c r="AU59" s="9">
        <f t="shared" si="8"/>
        <v>0</v>
      </c>
      <c r="AV59" s="9">
        <f t="shared" si="8"/>
        <v>0</v>
      </c>
      <c r="AW59" s="9">
        <f t="shared" si="8"/>
        <v>0</v>
      </c>
      <c r="AX59" s="9">
        <f t="shared" si="8"/>
        <v>0</v>
      </c>
      <c r="AY59" s="9">
        <f t="shared" si="8"/>
        <v>0</v>
      </c>
      <c r="AZ59" s="9">
        <f t="shared" si="8"/>
        <v>0</v>
      </c>
      <c r="BA59" s="9">
        <f t="shared" si="8"/>
        <v>0</v>
      </c>
      <c r="BB59" s="9">
        <f t="shared" si="8"/>
        <v>0</v>
      </c>
      <c r="BC59" s="9">
        <f t="shared" si="8"/>
        <v>0</v>
      </c>
      <c r="BD59" s="9">
        <f t="shared" si="8"/>
        <v>0</v>
      </c>
      <c r="BE59" s="9">
        <f t="shared" si="8"/>
        <v>702</v>
      </c>
      <c r="BG59" s="96"/>
      <c r="BH59" s="96"/>
      <c r="BI59" s="99"/>
    </row>
    <row r="60" spans="1:65" x14ac:dyDescent="0.2">
      <c r="A60" s="155"/>
      <c r="B60" s="127" t="s">
        <v>22</v>
      </c>
      <c r="C60" s="127"/>
      <c r="D60" s="127"/>
      <c r="E60" s="9">
        <f>E58+E59</f>
        <v>54</v>
      </c>
      <c r="F60" s="9">
        <f t="shared" ref="F60:BE60" si="9">F58+F59</f>
        <v>54</v>
      </c>
      <c r="G60" s="9">
        <f t="shared" si="9"/>
        <v>54</v>
      </c>
      <c r="H60" s="9">
        <f t="shared" si="9"/>
        <v>54</v>
      </c>
      <c r="I60" s="9">
        <f t="shared" si="9"/>
        <v>54</v>
      </c>
      <c r="J60" s="9">
        <f t="shared" si="9"/>
        <v>54</v>
      </c>
      <c r="K60" s="9">
        <f t="shared" si="9"/>
        <v>54</v>
      </c>
      <c r="L60" s="9">
        <f t="shared" si="9"/>
        <v>54</v>
      </c>
      <c r="M60" s="9">
        <f t="shared" si="9"/>
        <v>54</v>
      </c>
      <c r="N60" s="9">
        <f t="shared" si="9"/>
        <v>54</v>
      </c>
      <c r="O60" s="9">
        <f t="shared" si="9"/>
        <v>54</v>
      </c>
      <c r="P60" s="9">
        <f t="shared" si="9"/>
        <v>54</v>
      </c>
      <c r="Q60" s="9">
        <f t="shared" si="9"/>
        <v>54</v>
      </c>
      <c r="R60" s="9">
        <f t="shared" si="9"/>
        <v>54</v>
      </c>
      <c r="S60" s="9">
        <f t="shared" si="9"/>
        <v>54</v>
      </c>
      <c r="T60" s="9">
        <f t="shared" si="9"/>
        <v>54</v>
      </c>
      <c r="U60" s="9">
        <f t="shared" si="9"/>
        <v>0</v>
      </c>
      <c r="V60" s="9">
        <f t="shared" si="9"/>
        <v>0</v>
      </c>
      <c r="W60" s="9">
        <f t="shared" si="9"/>
        <v>0</v>
      </c>
      <c r="X60" s="9">
        <f t="shared" si="9"/>
        <v>54</v>
      </c>
      <c r="Y60" s="9">
        <f t="shared" si="9"/>
        <v>54</v>
      </c>
      <c r="Z60" s="9">
        <f t="shared" si="9"/>
        <v>54</v>
      </c>
      <c r="AA60" s="9">
        <f t="shared" si="9"/>
        <v>54</v>
      </c>
      <c r="AB60" s="9">
        <f t="shared" si="9"/>
        <v>54</v>
      </c>
      <c r="AC60" s="9">
        <f t="shared" si="9"/>
        <v>54</v>
      </c>
      <c r="AD60" s="9">
        <f t="shared" si="9"/>
        <v>54</v>
      </c>
      <c r="AE60" s="9">
        <f t="shared" si="9"/>
        <v>54</v>
      </c>
      <c r="AF60" s="9">
        <f t="shared" si="9"/>
        <v>54</v>
      </c>
      <c r="AG60" s="9">
        <f t="shared" si="9"/>
        <v>54</v>
      </c>
      <c r="AH60" s="9">
        <f t="shared" si="9"/>
        <v>54</v>
      </c>
      <c r="AI60" s="9">
        <f t="shared" si="9"/>
        <v>54</v>
      </c>
      <c r="AJ60" s="9">
        <f t="shared" si="9"/>
        <v>54</v>
      </c>
      <c r="AK60" s="9">
        <f t="shared" si="9"/>
        <v>54</v>
      </c>
      <c r="AL60" s="9">
        <f t="shared" si="9"/>
        <v>54</v>
      </c>
      <c r="AM60" s="9">
        <f t="shared" si="9"/>
        <v>54</v>
      </c>
      <c r="AN60" s="9">
        <f t="shared" si="9"/>
        <v>54</v>
      </c>
      <c r="AO60" s="9">
        <f t="shared" si="9"/>
        <v>54</v>
      </c>
      <c r="AP60" s="9">
        <f t="shared" si="9"/>
        <v>54</v>
      </c>
      <c r="AQ60" s="9">
        <f t="shared" si="9"/>
        <v>54</v>
      </c>
      <c r="AR60" s="9">
        <f t="shared" si="9"/>
        <v>54</v>
      </c>
      <c r="AS60" s="9">
        <f t="shared" si="9"/>
        <v>54</v>
      </c>
      <c r="AT60" s="9">
        <f t="shared" si="9"/>
        <v>54</v>
      </c>
      <c r="AU60" s="9">
        <f t="shared" si="9"/>
        <v>0</v>
      </c>
      <c r="AV60" s="9">
        <f t="shared" si="9"/>
        <v>0</v>
      </c>
      <c r="AW60" s="9">
        <f t="shared" si="9"/>
        <v>0</v>
      </c>
      <c r="AX60" s="9">
        <f t="shared" si="9"/>
        <v>0</v>
      </c>
      <c r="AY60" s="9">
        <f t="shared" si="9"/>
        <v>0</v>
      </c>
      <c r="AZ60" s="9">
        <f t="shared" si="9"/>
        <v>0</v>
      </c>
      <c r="BA60" s="9">
        <f t="shared" si="9"/>
        <v>0</v>
      </c>
      <c r="BB60" s="9">
        <f t="shared" si="9"/>
        <v>0</v>
      </c>
      <c r="BC60" s="9">
        <f t="shared" si="9"/>
        <v>0</v>
      </c>
      <c r="BD60" s="9">
        <f t="shared" si="9"/>
        <v>0</v>
      </c>
      <c r="BE60" s="9">
        <f t="shared" si="9"/>
        <v>2106</v>
      </c>
      <c r="BG60" s="96"/>
      <c r="BH60" s="96"/>
      <c r="BI60" s="99"/>
    </row>
  </sheetData>
  <mergeCells count="80">
    <mergeCell ref="I4:I5"/>
    <mergeCell ref="A4:A9"/>
    <mergeCell ref="B4:B9"/>
    <mergeCell ref="C4:C9"/>
    <mergeCell ref="D4:D9"/>
    <mergeCell ref="E4:H4"/>
    <mergeCell ref="AI4:AI5"/>
    <mergeCell ref="AJ4:AL4"/>
    <mergeCell ref="J4:L4"/>
    <mergeCell ref="M4:M5"/>
    <mergeCell ref="N4:Q4"/>
    <mergeCell ref="R4:U4"/>
    <mergeCell ref="V4:V5"/>
    <mergeCell ref="W4:Y4"/>
    <mergeCell ref="A10:A60"/>
    <mergeCell ref="B10:B11"/>
    <mergeCell ref="C10:C11"/>
    <mergeCell ref="B12:B13"/>
    <mergeCell ref="C12:C13"/>
    <mergeCell ref="B14:B15"/>
    <mergeCell ref="B20:B21"/>
    <mergeCell ref="C20:C21"/>
    <mergeCell ref="BA4:BD4"/>
    <mergeCell ref="BE4:BE9"/>
    <mergeCell ref="E6:BD6"/>
    <mergeCell ref="E8:BD8"/>
    <mergeCell ref="AM4:AM5"/>
    <mergeCell ref="AN4:AQ4"/>
    <mergeCell ref="AR4:AU4"/>
    <mergeCell ref="AV4:AV5"/>
    <mergeCell ref="AW4:AY4"/>
    <mergeCell ref="AZ4:AZ5"/>
    <mergeCell ref="Z4:Z5"/>
    <mergeCell ref="AA4:AC4"/>
    <mergeCell ref="AD4:AD5"/>
    <mergeCell ref="AE4:AH4"/>
    <mergeCell ref="C14:C15"/>
    <mergeCell ref="B16:B17"/>
    <mergeCell ref="C16:C17"/>
    <mergeCell ref="B18:B19"/>
    <mergeCell ref="C18:C19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8:D58"/>
    <mergeCell ref="B59:D59"/>
    <mergeCell ref="B60:D60"/>
    <mergeCell ref="B52:B53"/>
    <mergeCell ref="C52:C53"/>
    <mergeCell ref="B54:B55"/>
    <mergeCell ref="C54:C55"/>
    <mergeCell ref="B56:B57"/>
    <mergeCell ref="C56:C57"/>
  </mergeCells>
  <printOptions horizontalCentered="1" verticalCentered="1"/>
  <pageMargins left="0.39370078740157483" right="0.39370078740157483" top="0.39370078740157483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6"/>
  <sheetViews>
    <sheetView zoomScale="60" zoomScaleNormal="60" workbookViewId="0">
      <selection activeCell="AU27" sqref="AU27"/>
    </sheetView>
  </sheetViews>
  <sheetFormatPr defaultColWidth="8.85546875" defaultRowHeight="12.75" x14ac:dyDescent="0.2"/>
  <cols>
    <col min="1" max="1" width="4.85546875" style="71" customWidth="1"/>
    <col min="2" max="2" width="7.140625" style="71" customWidth="1"/>
    <col min="3" max="3" width="15" style="71" customWidth="1"/>
    <col min="4" max="19" width="2.7109375" style="71" customWidth="1"/>
    <col min="20" max="20" width="3.28515625" style="70" customWidth="1"/>
    <col min="21" max="22" width="2.7109375" style="70" customWidth="1"/>
    <col min="23" max="43" width="2.7109375" style="71" customWidth="1"/>
    <col min="44" max="44" width="2.7109375" style="91" customWidth="1"/>
    <col min="45" max="45" width="2.7109375" style="71" customWidth="1"/>
    <col min="46" max="55" width="2.7109375" style="70" customWidth="1"/>
    <col min="56" max="56" width="10.5703125" style="71" customWidth="1"/>
    <col min="57" max="57" width="6.140625" style="70" customWidth="1"/>
    <col min="58" max="58" width="5.7109375" style="70" customWidth="1"/>
    <col min="59" max="59" width="7.140625" style="70" customWidth="1"/>
    <col min="60" max="60" width="8.85546875" style="70"/>
    <col min="61" max="16384" width="8.85546875" style="71"/>
  </cols>
  <sheetData>
    <row r="1" spans="1:59" s="26" customFormat="1" ht="15.75" x14ac:dyDescent="0.25">
      <c r="AR1" s="38"/>
    </row>
    <row r="2" spans="1:59" s="26" customFormat="1" ht="15.75" x14ac:dyDescent="0.25">
      <c r="B2" s="26" t="s">
        <v>83</v>
      </c>
      <c r="AR2" s="38"/>
    </row>
    <row r="3" spans="1:59" s="26" customFormat="1" ht="6" customHeight="1" x14ac:dyDescent="0.25">
      <c r="AR3" s="38"/>
    </row>
    <row r="4" spans="1:59" s="70" customFormat="1" ht="46.15" customHeight="1" x14ac:dyDescent="0.2">
      <c r="A4" s="164" t="s">
        <v>0</v>
      </c>
      <c r="B4" s="165" t="s">
        <v>1</v>
      </c>
      <c r="C4" s="164" t="s">
        <v>2</v>
      </c>
      <c r="D4" s="168" t="s">
        <v>159</v>
      </c>
      <c r="E4" s="169"/>
      <c r="F4" s="169"/>
      <c r="G4" s="170"/>
      <c r="H4" s="162" t="s">
        <v>160</v>
      </c>
      <c r="I4" s="147" t="s">
        <v>4</v>
      </c>
      <c r="J4" s="147"/>
      <c r="K4" s="148"/>
      <c r="L4" s="162" t="s">
        <v>161</v>
      </c>
      <c r="M4" s="147" t="s">
        <v>5</v>
      </c>
      <c r="N4" s="147"/>
      <c r="O4" s="147"/>
      <c r="P4" s="148"/>
      <c r="Q4" s="146" t="s">
        <v>6</v>
      </c>
      <c r="R4" s="147"/>
      <c r="S4" s="147"/>
      <c r="T4" s="148"/>
      <c r="U4" s="158" t="s">
        <v>163</v>
      </c>
      <c r="V4" s="146" t="s">
        <v>7</v>
      </c>
      <c r="W4" s="147"/>
      <c r="X4" s="148"/>
      <c r="Y4" s="160" t="s">
        <v>164</v>
      </c>
      <c r="Z4" s="146" t="s">
        <v>8</v>
      </c>
      <c r="AA4" s="147"/>
      <c r="AB4" s="148"/>
      <c r="AC4" s="160" t="s">
        <v>165</v>
      </c>
      <c r="AD4" s="146" t="s">
        <v>9</v>
      </c>
      <c r="AE4" s="147"/>
      <c r="AF4" s="147"/>
      <c r="AG4" s="148"/>
      <c r="AH4" s="158" t="s">
        <v>166</v>
      </c>
      <c r="AI4" s="146" t="s">
        <v>10</v>
      </c>
      <c r="AJ4" s="147"/>
      <c r="AK4" s="148"/>
      <c r="AL4" s="158" t="s">
        <v>167</v>
      </c>
      <c r="AM4" s="146" t="s">
        <v>11</v>
      </c>
      <c r="AN4" s="147"/>
      <c r="AO4" s="147"/>
      <c r="AP4" s="148"/>
      <c r="AQ4" s="146" t="s">
        <v>12</v>
      </c>
      <c r="AR4" s="147"/>
      <c r="AS4" s="147"/>
      <c r="AT4" s="148"/>
      <c r="AU4" s="158" t="s">
        <v>168</v>
      </c>
      <c r="AV4" s="146" t="s">
        <v>13</v>
      </c>
      <c r="AW4" s="147"/>
      <c r="AX4" s="148"/>
      <c r="AY4" s="158" t="s">
        <v>169</v>
      </c>
      <c r="AZ4" s="146" t="s">
        <v>14</v>
      </c>
      <c r="BA4" s="147"/>
      <c r="BB4" s="147"/>
      <c r="BC4" s="148"/>
      <c r="BD4" s="173" t="s">
        <v>84</v>
      </c>
    </row>
    <row r="5" spans="1:59" s="70" customFormat="1" ht="24" customHeight="1" x14ac:dyDescent="0.2">
      <c r="A5" s="164"/>
      <c r="B5" s="166"/>
      <c r="C5" s="164"/>
      <c r="D5" s="54" t="s">
        <v>191</v>
      </c>
      <c r="E5" s="54" t="s">
        <v>170</v>
      </c>
      <c r="F5" s="54" t="s">
        <v>171</v>
      </c>
      <c r="G5" s="54" t="s">
        <v>172</v>
      </c>
      <c r="H5" s="163"/>
      <c r="I5" s="55" t="s">
        <v>173</v>
      </c>
      <c r="J5" s="55" t="s">
        <v>174</v>
      </c>
      <c r="K5" s="54" t="s">
        <v>175</v>
      </c>
      <c r="L5" s="163"/>
      <c r="M5" s="55" t="s">
        <v>176</v>
      </c>
      <c r="N5" s="54" t="s">
        <v>177</v>
      </c>
      <c r="O5" s="54" t="s">
        <v>178</v>
      </c>
      <c r="P5" s="54" t="s">
        <v>179</v>
      </c>
      <c r="Q5" s="54" t="s">
        <v>191</v>
      </c>
      <c r="R5" s="54" t="s">
        <v>170</v>
      </c>
      <c r="S5" s="54" t="s">
        <v>171</v>
      </c>
      <c r="T5" s="54" t="s">
        <v>172</v>
      </c>
      <c r="U5" s="159"/>
      <c r="V5" s="54" t="s">
        <v>180</v>
      </c>
      <c r="W5" s="54" t="s">
        <v>181</v>
      </c>
      <c r="X5" s="54" t="s">
        <v>182</v>
      </c>
      <c r="Y5" s="161"/>
      <c r="Z5" s="54" t="s">
        <v>183</v>
      </c>
      <c r="AA5" s="54" t="s">
        <v>184</v>
      </c>
      <c r="AB5" s="54" t="s">
        <v>185</v>
      </c>
      <c r="AC5" s="161"/>
      <c r="AD5" s="56" t="s">
        <v>183</v>
      </c>
      <c r="AE5" s="56" t="s">
        <v>184</v>
      </c>
      <c r="AF5" s="54" t="s">
        <v>185</v>
      </c>
      <c r="AG5" s="54" t="s">
        <v>186</v>
      </c>
      <c r="AH5" s="159"/>
      <c r="AI5" s="54" t="s">
        <v>173</v>
      </c>
      <c r="AJ5" s="55" t="s">
        <v>174</v>
      </c>
      <c r="AK5" s="55" t="s">
        <v>175</v>
      </c>
      <c r="AL5" s="159"/>
      <c r="AM5" s="54" t="s">
        <v>187</v>
      </c>
      <c r="AN5" s="55" t="s">
        <v>188</v>
      </c>
      <c r="AO5" s="55" t="s">
        <v>189</v>
      </c>
      <c r="AP5" s="56" t="s">
        <v>190</v>
      </c>
      <c r="AQ5" s="54" t="s">
        <v>191</v>
      </c>
      <c r="AR5" s="55" t="s">
        <v>170</v>
      </c>
      <c r="AS5" s="54" t="s">
        <v>171</v>
      </c>
      <c r="AT5" s="54" t="s">
        <v>172</v>
      </c>
      <c r="AU5" s="159"/>
      <c r="AV5" s="54" t="s">
        <v>173</v>
      </c>
      <c r="AW5" s="54" t="s">
        <v>174</v>
      </c>
      <c r="AX5" s="54" t="s">
        <v>175</v>
      </c>
      <c r="AY5" s="159"/>
      <c r="AZ5" s="54" t="s">
        <v>176</v>
      </c>
      <c r="BA5" s="54" t="s">
        <v>177</v>
      </c>
      <c r="BB5" s="54" t="s">
        <v>178</v>
      </c>
      <c r="BC5" s="54" t="s">
        <v>192</v>
      </c>
      <c r="BD5" s="174"/>
    </row>
    <row r="6" spans="1:59" s="70" customFormat="1" x14ac:dyDescent="0.2">
      <c r="A6" s="164"/>
      <c r="B6" s="166"/>
      <c r="C6" s="164"/>
      <c r="D6" s="152" t="s">
        <v>193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4"/>
      <c r="BD6" s="174"/>
    </row>
    <row r="7" spans="1:59" s="70" customFormat="1" x14ac:dyDescent="0.2">
      <c r="A7" s="164"/>
      <c r="B7" s="166"/>
      <c r="C7" s="164"/>
      <c r="D7" s="20">
        <v>36</v>
      </c>
      <c r="E7" s="20">
        <v>37</v>
      </c>
      <c r="F7" s="20">
        <v>38</v>
      </c>
      <c r="G7" s="20">
        <v>39</v>
      </c>
      <c r="H7" s="63">
        <v>40</v>
      </c>
      <c r="I7" s="63">
        <v>41</v>
      </c>
      <c r="J7" s="63">
        <v>42</v>
      </c>
      <c r="K7" s="20">
        <v>43</v>
      </c>
      <c r="L7" s="63">
        <v>44</v>
      </c>
      <c r="M7" s="63">
        <v>45</v>
      </c>
      <c r="N7" s="20">
        <v>46</v>
      </c>
      <c r="O7" s="20">
        <v>47</v>
      </c>
      <c r="P7" s="63">
        <v>48</v>
      </c>
      <c r="Q7" s="63">
        <v>49</v>
      </c>
      <c r="R7" s="20">
        <v>50</v>
      </c>
      <c r="S7" s="63">
        <v>51</v>
      </c>
      <c r="T7" s="20">
        <v>52</v>
      </c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66">
        <v>9</v>
      </c>
      <c r="AD7" s="62">
        <f t="shared" ref="AD7:BC7" si="0">AC7+1</f>
        <v>10</v>
      </c>
      <c r="AE7" s="62">
        <f t="shared" si="0"/>
        <v>11</v>
      </c>
      <c r="AF7" s="20">
        <f t="shared" si="0"/>
        <v>12</v>
      </c>
      <c r="AG7" s="20">
        <f t="shared" si="0"/>
        <v>13</v>
      </c>
      <c r="AH7" s="63">
        <f t="shared" si="0"/>
        <v>14</v>
      </c>
      <c r="AI7" s="20">
        <f t="shared" si="0"/>
        <v>15</v>
      </c>
      <c r="AJ7" s="63">
        <f t="shared" si="0"/>
        <v>16</v>
      </c>
      <c r="AK7" s="63">
        <f t="shared" si="0"/>
        <v>17</v>
      </c>
      <c r="AL7" s="63">
        <f t="shared" si="0"/>
        <v>18</v>
      </c>
      <c r="AM7" s="20">
        <f t="shared" si="0"/>
        <v>19</v>
      </c>
      <c r="AN7" s="63">
        <f t="shared" si="0"/>
        <v>20</v>
      </c>
      <c r="AO7" s="63">
        <f t="shared" si="0"/>
        <v>21</v>
      </c>
      <c r="AP7" s="20">
        <f t="shared" si="0"/>
        <v>22</v>
      </c>
      <c r="AQ7" s="63">
        <f t="shared" si="0"/>
        <v>23</v>
      </c>
      <c r="AR7" s="63">
        <f t="shared" si="0"/>
        <v>24</v>
      </c>
      <c r="AS7" s="20">
        <f t="shared" si="0"/>
        <v>25</v>
      </c>
      <c r="AT7" s="20">
        <f t="shared" si="0"/>
        <v>26</v>
      </c>
      <c r="AU7" s="20">
        <f t="shared" si="0"/>
        <v>27</v>
      </c>
      <c r="AV7" s="20">
        <f t="shared" si="0"/>
        <v>28</v>
      </c>
      <c r="AW7" s="20">
        <f t="shared" si="0"/>
        <v>29</v>
      </c>
      <c r="AX7" s="20">
        <f t="shared" si="0"/>
        <v>30</v>
      </c>
      <c r="AY7" s="20">
        <f t="shared" si="0"/>
        <v>31</v>
      </c>
      <c r="AZ7" s="20">
        <f t="shared" si="0"/>
        <v>32</v>
      </c>
      <c r="BA7" s="20">
        <f t="shared" si="0"/>
        <v>33</v>
      </c>
      <c r="BB7" s="20">
        <f t="shared" si="0"/>
        <v>34</v>
      </c>
      <c r="BC7" s="20">
        <f t="shared" si="0"/>
        <v>35</v>
      </c>
      <c r="BD7" s="174"/>
    </row>
    <row r="8" spans="1:59" s="70" customFormat="1" x14ac:dyDescent="0.2">
      <c r="A8" s="164"/>
      <c r="B8" s="166"/>
      <c r="C8" s="164"/>
      <c r="D8" s="152" t="s">
        <v>194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4"/>
      <c r="BD8" s="174"/>
    </row>
    <row r="9" spans="1:59" s="70" customFormat="1" x14ac:dyDescent="0.2">
      <c r="A9" s="164"/>
      <c r="B9" s="167"/>
      <c r="C9" s="164"/>
      <c r="D9" s="20">
        <v>1</v>
      </c>
      <c r="E9" s="20">
        <v>2</v>
      </c>
      <c r="F9" s="20">
        <v>3</v>
      </c>
      <c r="G9" s="20">
        <v>4</v>
      </c>
      <c r="H9" s="63">
        <v>5</v>
      </c>
      <c r="I9" s="63">
        <v>6</v>
      </c>
      <c r="J9" s="63">
        <v>7</v>
      </c>
      <c r="K9" s="20">
        <v>8</v>
      </c>
      <c r="L9" s="63">
        <v>9</v>
      </c>
      <c r="M9" s="63">
        <v>10</v>
      </c>
      <c r="N9" s="20">
        <v>11</v>
      </c>
      <c r="O9" s="20">
        <v>12</v>
      </c>
      <c r="P9" s="63">
        <v>13</v>
      </c>
      <c r="Q9" s="63">
        <v>14</v>
      </c>
      <c r="R9" s="20">
        <v>15</v>
      </c>
      <c r="S9" s="63">
        <v>16</v>
      </c>
      <c r="T9" s="20">
        <v>17</v>
      </c>
      <c r="U9" s="20">
        <f>T9+1</f>
        <v>18</v>
      </c>
      <c r="V9" s="20">
        <f>U9+1</f>
        <v>19</v>
      </c>
      <c r="W9" s="20">
        <f>V9+1</f>
        <v>20</v>
      </c>
      <c r="X9" s="20">
        <f>W9+1</f>
        <v>21</v>
      </c>
      <c r="Y9" s="20">
        <v>22</v>
      </c>
      <c r="Z9" s="20">
        <f t="shared" ref="Z9:BC9" si="1">Y9+1</f>
        <v>23</v>
      </c>
      <c r="AA9" s="20">
        <f t="shared" si="1"/>
        <v>24</v>
      </c>
      <c r="AB9" s="20">
        <f t="shared" si="1"/>
        <v>25</v>
      </c>
      <c r="AC9" s="66">
        <f t="shared" si="1"/>
        <v>26</v>
      </c>
      <c r="AD9" s="62">
        <f t="shared" si="1"/>
        <v>27</v>
      </c>
      <c r="AE9" s="62">
        <f t="shared" si="1"/>
        <v>28</v>
      </c>
      <c r="AF9" s="20">
        <f t="shared" si="1"/>
        <v>29</v>
      </c>
      <c r="AG9" s="20">
        <f t="shared" si="1"/>
        <v>30</v>
      </c>
      <c r="AH9" s="63">
        <f t="shared" si="1"/>
        <v>31</v>
      </c>
      <c r="AI9" s="20">
        <f t="shared" si="1"/>
        <v>32</v>
      </c>
      <c r="AJ9" s="63">
        <f t="shared" si="1"/>
        <v>33</v>
      </c>
      <c r="AK9" s="63">
        <f t="shared" si="1"/>
        <v>34</v>
      </c>
      <c r="AL9" s="63">
        <f t="shared" si="1"/>
        <v>35</v>
      </c>
      <c r="AM9" s="20">
        <f t="shared" si="1"/>
        <v>36</v>
      </c>
      <c r="AN9" s="63">
        <f t="shared" si="1"/>
        <v>37</v>
      </c>
      <c r="AO9" s="63">
        <f t="shared" si="1"/>
        <v>38</v>
      </c>
      <c r="AP9" s="20">
        <f t="shared" si="1"/>
        <v>39</v>
      </c>
      <c r="AQ9" s="63">
        <f t="shared" si="1"/>
        <v>40</v>
      </c>
      <c r="AR9" s="63">
        <f t="shared" si="1"/>
        <v>41</v>
      </c>
      <c r="AS9" s="20">
        <f t="shared" si="1"/>
        <v>42</v>
      </c>
      <c r="AT9" s="20">
        <f t="shared" si="1"/>
        <v>43</v>
      </c>
      <c r="AU9" s="20">
        <f t="shared" si="1"/>
        <v>44</v>
      </c>
      <c r="AV9" s="20">
        <f t="shared" si="1"/>
        <v>45</v>
      </c>
      <c r="AW9" s="20">
        <f t="shared" si="1"/>
        <v>46</v>
      </c>
      <c r="AX9" s="20">
        <f t="shared" si="1"/>
        <v>47</v>
      </c>
      <c r="AY9" s="20">
        <f t="shared" si="1"/>
        <v>48</v>
      </c>
      <c r="AZ9" s="20">
        <f t="shared" si="1"/>
        <v>49</v>
      </c>
      <c r="BA9" s="20">
        <f t="shared" si="1"/>
        <v>50</v>
      </c>
      <c r="BB9" s="20">
        <f t="shared" si="1"/>
        <v>51</v>
      </c>
      <c r="BC9" s="20">
        <f t="shared" si="1"/>
        <v>52</v>
      </c>
      <c r="BD9" s="175"/>
      <c r="BF9" s="111"/>
      <c r="BG9" s="111"/>
    </row>
    <row r="10" spans="1:59" ht="24.95" customHeight="1" x14ac:dyDescent="0.2">
      <c r="A10" s="155" t="s">
        <v>98</v>
      </c>
      <c r="B10" s="87" t="s">
        <v>71</v>
      </c>
      <c r="C10" s="97" t="s">
        <v>72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9"/>
      <c r="BF10" s="96"/>
      <c r="BG10" s="96"/>
    </row>
    <row r="11" spans="1:59" s="70" customFormat="1" ht="24.95" customHeight="1" x14ac:dyDescent="0.2">
      <c r="A11" s="155"/>
      <c r="B11" s="85" t="s">
        <v>61</v>
      </c>
      <c r="C11" s="86" t="s">
        <v>147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76" t="s">
        <v>202</v>
      </c>
      <c r="U11" s="44"/>
      <c r="V11" s="44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176" t="s">
        <v>226</v>
      </c>
      <c r="BF11" s="96"/>
      <c r="BG11" s="96"/>
    </row>
    <row r="12" spans="1:59" s="70" customFormat="1" ht="24.95" customHeight="1" x14ac:dyDescent="0.2">
      <c r="A12" s="155"/>
      <c r="B12" s="85" t="s">
        <v>62</v>
      </c>
      <c r="C12" s="86" t="s">
        <v>148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177"/>
      <c r="U12" s="44"/>
      <c r="V12" s="44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177"/>
      <c r="BF12" s="96"/>
      <c r="BG12" s="96"/>
    </row>
    <row r="13" spans="1:59" s="70" customFormat="1" ht="24.95" customHeight="1" x14ac:dyDescent="0.2">
      <c r="A13" s="155"/>
      <c r="B13" s="85" t="s">
        <v>63</v>
      </c>
      <c r="C13" s="86" t="s">
        <v>18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 t="s">
        <v>54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48" t="s">
        <v>87</v>
      </c>
      <c r="BF13" s="96"/>
      <c r="BG13" s="96"/>
    </row>
    <row r="14" spans="1:59" s="70" customFormat="1" ht="24.95" customHeight="1" x14ac:dyDescent="0.2">
      <c r="A14" s="155"/>
      <c r="B14" s="85" t="s">
        <v>64</v>
      </c>
      <c r="C14" s="40" t="s">
        <v>90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 t="s">
        <v>54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48" t="s">
        <v>87</v>
      </c>
      <c r="BF14" s="96"/>
      <c r="BG14" s="96"/>
    </row>
    <row r="15" spans="1:59" s="70" customFormat="1" ht="24.95" customHeight="1" x14ac:dyDescent="0.2">
      <c r="A15" s="155"/>
      <c r="B15" s="22" t="s">
        <v>65</v>
      </c>
      <c r="C15" s="40" t="s">
        <v>19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20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37"/>
      <c r="AS15" s="37" t="s">
        <v>54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48" t="s">
        <v>87</v>
      </c>
      <c r="BF15" s="96"/>
      <c r="BG15" s="96"/>
    </row>
    <row r="16" spans="1:59" s="70" customFormat="1" ht="24.95" customHeight="1" x14ac:dyDescent="0.2">
      <c r="A16" s="155"/>
      <c r="B16" s="22" t="s">
        <v>66</v>
      </c>
      <c r="C16" s="40" t="s">
        <v>20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 t="s">
        <v>85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 t="s">
        <v>54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48" t="s">
        <v>88</v>
      </c>
      <c r="BF16" s="96"/>
      <c r="BG16" s="96"/>
    </row>
    <row r="17" spans="1:60" s="70" customFormat="1" ht="24.95" customHeight="1" x14ac:dyDescent="0.2">
      <c r="A17" s="155"/>
      <c r="B17" s="19" t="s">
        <v>67</v>
      </c>
      <c r="C17" s="40" t="s">
        <v>21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 t="s">
        <v>54</v>
      </c>
      <c r="AR17" s="44"/>
      <c r="AS17" s="44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48" t="s">
        <v>87</v>
      </c>
      <c r="BF17" s="96"/>
      <c r="BG17" s="96"/>
    </row>
    <row r="18" spans="1:60" s="70" customFormat="1" ht="24.95" customHeight="1" x14ac:dyDescent="0.2">
      <c r="A18" s="155"/>
      <c r="B18" s="19" t="s">
        <v>75</v>
      </c>
      <c r="C18" s="40" t="s">
        <v>114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20" t="s">
        <v>56</v>
      </c>
      <c r="AU18" s="20"/>
      <c r="AV18" s="20"/>
      <c r="AW18" s="20"/>
      <c r="AX18" s="20"/>
      <c r="AY18" s="20"/>
      <c r="AZ18" s="20"/>
      <c r="BA18" s="20"/>
      <c r="BB18" s="20"/>
      <c r="BC18" s="20"/>
      <c r="BD18" s="48" t="s">
        <v>86</v>
      </c>
      <c r="BF18" s="96"/>
      <c r="BG18" s="96"/>
    </row>
    <row r="19" spans="1:60" s="70" customFormat="1" ht="24.95" customHeight="1" x14ac:dyDescent="0.2">
      <c r="A19" s="155"/>
      <c r="B19" s="19" t="s">
        <v>76</v>
      </c>
      <c r="C19" s="40" t="s">
        <v>115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 t="s">
        <v>54</v>
      </c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48" t="s">
        <v>87</v>
      </c>
      <c r="BF19" s="96"/>
      <c r="BG19" s="96"/>
    </row>
    <row r="20" spans="1:60" s="70" customFormat="1" ht="24.95" customHeight="1" x14ac:dyDescent="0.2">
      <c r="A20" s="155"/>
      <c r="B20" s="19" t="s">
        <v>116</v>
      </c>
      <c r="C20" s="41" t="s">
        <v>58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 t="s">
        <v>54</v>
      </c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48" t="s">
        <v>87</v>
      </c>
      <c r="BF20" s="96"/>
      <c r="BG20" s="96"/>
    </row>
    <row r="21" spans="1:60" s="70" customFormat="1" ht="24.95" customHeight="1" x14ac:dyDescent="0.2">
      <c r="A21" s="155"/>
      <c r="B21" s="19" t="s">
        <v>195</v>
      </c>
      <c r="C21" s="41" t="s">
        <v>222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54</v>
      </c>
      <c r="AQ21" s="44"/>
      <c r="AR21" s="37"/>
      <c r="AS21" s="44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48" t="s">
        <v>87</v>
      </c>
      <c r="BF21" s="96"/>
      <c r="BG21" s="96"/>
    </row>
    <row r="22" spans="1:60" s="70" customFormat="1" ht="24.95" customHeight="1" x14ac:dyDescent="0.2">
      <c r="A22" s="155"/>
      <c r="B22" s="19" t="s">
        <v>196</v>
      </c>
      <c r="C22" s="41" t="s">
        <v>197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 t="s">
        <v>54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48" t="s">
        <v>87</v>
      </c>
      <c r="BF22" s="96"/>
      <c r="BG22" s="96"/>
    </row>
    <row r="23" spans="1:60" s="70" customFormat="1" ht="24.95" customHeight="1" x14ac:dyDescent="0.2">
      <c r="A23" s="155"/>
      <c r="B23" s="19" t="s">
        <v>68</v>
      </c>
      <c r="C23" s="40" t="s">
        <v>69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 t="s">
        <v>54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48" t="s">
        <v>87</v>
      </c>
      <c r="BF23" s="96"/>
      <c r="BG23" s="96"/>
    </row>
    <row r="24" spans="1:60" s="70" customFormat="1" ht="24.95" customHeight="1" x14ac:dyDescent="0.2">
      <c r="A24" s="155"/>
      <c r="B24" s="19" t="s">
        <v>149</v>
      </c>
      <c r="C24" s="40" t="s">
        <v>117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 t="s">
        <v>56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20" t="s">
        <v>56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48" t="s">
        <v>227</v>
      </c>
      <c r="BF24" s="96"/>
      <c r="BG24" s="96"/>
    </row>
    <row r="25" spans="1:60" s="70" customFormat="1" ht="24.95" customHeight="1" x14ac:dyDescent="0.2">
      <c r="A25" s="155"/>
      <c r="B25" s="19" t="s">
        <v>198</v>
      </c>
      <c r="C25" s="40" t="s">
        <v>118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20" t="s">
        <v>56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48" t="s">
        <v>86</v>
      </c>
      <c r="BF25" s="96"/>
      <c r="BG25" s="96"/>
    </row>
    <row r="26" spans="1:60" s="70" customFormat="1" ht="24.95" customHeight="1" x14ac:dyDescent="0.2">
      <c r="A26" s="155"/>
      <c r="B26" s="98" t="s">
        <v>223</v>
      </c>
      <c r="C26" s="86" t="s">
        <v>224</v>
      </c>
      <c r="D26" s="94"/>
      <c r="E26" s="94"/>
      <c r="F26" s="94"/>
      <c r="G26" s="94"/>
      <c r="H26" s="94"/>
      <c r="I26" s="94"/>
      <c r="J26" s="94"/>
      <c r="K26" s="94"/>
      <c r="L26" s="94"/>
      <c r="M26" s="20"/>
      <c r="N26" s="20"/>
      <c r="O26" s="20"/>
      <c r="P26" s="20"/>
      <c r="Q26" s="20"/>
      <c r="R26" s="20"/>
      <c r="S26" s="20"/>
      <c r="T26" s="44"/>
      <c r="U26" s="44"/>
      <c r="V26" s="44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 t="s">
        <v>54</v>
      </c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48" t="s">
        <v>87</v>
      </c>
      <c r="BF26" s="96"/>
      <c r="BG26" s="96"/>
    </row>
    <row r="27" spans="1:60" ht="24.95" customHeight="1" x14ac:dyDescent="0.2">
      <c r="A27" s="155"/>
      <c r="B27" s="87" t="s">
        <v>225</v>
      </c>
      <c r="C27" s="87" t="s">
        <v>70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9"/>
      <c r="BF27" s="96"/>
      <c r="BG27" s="96"/>
    </row>
    <row r="28" spans="1:60" ht="24.95" customHeight="1" x14ac:dyDescent="0.2">
      <c r="A28" s="155"/>
      <c r="B28" s="88" t="s">
        <v>31</v>
      </c>
      <c r="C28" s="88" t="s">
        <v>73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9"/>
      <c r="BF28" s="96"/>
      <c r="BG28" s="96"/>
    </row>
    <row r="29" spans="1:60" s="70" customFormat="1" ht="24.95" customHeight="1" x14ac:dyDescent="0.2">
      <c r="A29" s="155"/>
      <c r="B29" s="22" t="s">
        <v>119</v>
      </c>
      <c r="C29" s="40" t="s">
        <v>120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37"/>
      <c r="AR29" s="37"/>
      <c r="AS29" s="44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48"/>
      <c r="BF29" s="96"/>
      <c r="BG29" s="96"/>
    </row>
    <row r="30" spans="1:60" s="70" customFormat="1" ht="24.95" customHeight="1" x14ac:dyDescent="0.2">
      <c r="A30" s="155"/>
      <c r="B30" s="22" t="s">
        <v>121</v>
      </c>
      <c r="C30" s="42" t="s">
        <v>122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48"/>
      <c r="BF30" s="96"/>
      <c r="BG30" s="96"/>
    </row>
    <row r="31" spans="1:60" s="70" customFormat="1" ht="24.95" customHeight="1" x14ac:dyDescent="0.2">
      <c r="A31" s="155"/>
      <c r="B31" s="22" t="s">
        <v>156</v>
      </c>
      <c r="C31" s="42" t="s">
        <v>153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4"/>
      <c r="U31" s="44"/>
      <c r="V31" s="44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48"/>
      <c r="BF31" s="96"/>
      <c r="BG31" s="96"/>
    </row>
    <row r="32" spans="1:60" s="1" customFormat="1" ht="12.75" hidden="1" customHeight="1" x14ac:dyDescent="0.2">
      <c r="A32" s="155"/>
      <c r="B32" s="132" t="s">
        <v>37</v>
      </c>
      <c r="C32" s="134" t="s">
        <v>128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9"/>
      <c r="BE32" s="60"/>
      <c r="BF32" s="96"/>
      <c r="BG32" s="96"/>
      <c r="BH32" s="60"/>
    </row>
    <row r="33" spans="1:60" s="1" customFormat="1" ht="12.75" hidden="1" customHeight="1" x14ac:dyDescent="0.2">
      <c r="A33" s="155"/>
      <c r="B33" s="133"/>
      <c r="C33" s="13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9"/>
      <c r="BE33" s="60"/>
      <c r="BF33" s="96"/>
      <c r="BG33" s="96"/>
      <c r="BH33" s="60"/>
    </row>
    <row r="34" spans="1:60" s="70" customFormat="1" ht="12.75" hidden="1" customHeight="1" x14ac:dyDescent="0.2">
      <c r="A34" s="155"/>
      <c r="B34" s="135" t="s">
        <v>38</v>
      </c>
      <c r="C34" s="137" t="s">
        <v>129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37"/>
      <c r="AS34" s="44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48"/>
      <c r="BF34" s="96"/>
      <c r="BG34" s="96"/>
    </row>
    <row r="35" spans="1:60" s="70" customFormat="1" ht="12.75" hidden="1" customHeight="1" x14ac:dyDescent="0.2">
      <c r="A35" s="155"/>
      <c r="B35" s="136"/>
      <c r="C35" s="13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44"/>
      <c r="U35" s="44"/>
      <c r="V35" s="44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49"/>
      <c r="BF35" s="96"/>
      <c r="BG35" s="96"/>
    </row>
    <row r="36" spans="1:60" ht="23.25" customHeight="1" x14ac:dyDescent="0.2">
      <c r="A36" s="155"/>
      <c r="B36" s="171" t="s">
        <v>53</v>
      </c>
      <c r="C36" s="17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2</v>
      </c>
      <c r="T36" s="9">
        <v>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>
        <v>1</v>
      </c>
      <c r="AP36" s="9">
        <v>1</v>
      </c>
      <c r="AQ36" s="9">
        <v>1</v>
      </c>
      <c r="AR36" s="9"/>
      <c r="AS36" s="9">
        <v>7</v>
      </c>
      <c r="AT36" s="9">
        <v>3</v>
      </c>
      <c r="AU36" s="9"/>
      <c r="AV36" s="9"/>
      <c r="AW36" s="9"/>
      <c r="AX36" s="9"/>
      <c r="AY36" s="9"/>
      <c r="AZ36" s="9"/>
      <c r="BA36" s="9"/>
      <c r="BB36" s="9"/>
      <c r="BC36" s="9"/>
      <c r="BD36" s="9" t="s">
        <v>123</v>
      </c>
      <c r="BF36" s="96"/>
      <c r="BG36" s="96"/>
      <c r="BH36" s="99"/>
    </row>
  </sheetData>
  <mergeCells count="35">
    <mergeCell ref="I4:K4"/>
    <mergeCell ref="A4:A9"/>
    <mergeCell ref="B4:B9"/>
    <mergeCell ref="C4:C9"/>
    <mergeCell ref="D4:G4"/>
    <mergeCell ref="H4:H5"/>
    <mergeCell ref="L4:L5"/>
    <mergeCell ref="M4:P4"/>
    <mergeCell ref="Q4:T4"/>
    <mergeCell ref="U4:U5"/>
    <mergeCell ref="AZ4:BC4"/>
    <mergeCell ref="Z4:AB4"/>
    <mergeCell ref="AC4:AC5"/>
    <mergeCell ref="AD4:AG4"/>
    <mergeCell ref="AH4:AH5"/>
    <mergeCell ref="AI4:AK4"/>
    <mergeCell ref="AL4:AL5"/>
    <mergeCell ref="V4:X4"/>
    <mergeCell ref="Y4:Y5"/>
    <mergeCell ref="B36:C36"/>
    <mergeCell ref="BD4:BD9"/>
    <mergeCell ref="D6:BC6"/>
    <mergeCell ref="D8:BC8"/>
    <mergeCell ref="A10:A36"/>
    <mergeCell ref="T11:T12"/>
    <mergeCell ref="BD11:BD12"/>
    <mergeCell ref="B32:B33"/>
    <mergeCell ref="C32:C33"/>
    <mergeCell ref="B34:B35"/>
    <mergeCell ref="C34:C35"/>
    <mergeCell ref="AM4:AP4"/>
    <mergeCell ref="AQ4:AT4"/>
    <mergeCell ref="AU4:AU5"/>
    <mergeCell ref="AV4:AX4"/>
    <mergeCell ref="AY4:AY5"/>
  </mergeCells>
  <printOptions horizontalCentered="1" verticalCentered="1"/>
  <pageMargins left="0.39370078740157483" right="0.39370078740157483" top="0.39370078740157483" bottom="0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58"/>
  <sheetViews>
    <sheetView topLeftCell="B1" zoomScale="60" zoomScaleNormal="60" workbookViewId="0">
      <selection activeCell="BF2" sqref="BF1:BF65536"/>
    </sheetView>
  </sheetViews>
  <sheetFormatPr defaultColWidth="8.85546875" defaultRowHeight="12.75" x14ac:dyDescent="0.2"/>
  <cols>
    <col min="1" max="1" width="4.85546875" style="71" customWidth="1"/>
    <col min="2" max="2" width="6.85546875" style="71" customWidth="1"/>
    <col min="3" max="3" width="20.5703125" style="71" customWidth="1"/>
    <col min="4" max="4" width="6.140625" style="71" customWidth="1"/>
    <col min="5" max="56" width="4.28515625" style="71" customWidth="1"/>
    <col min="57" max="57" width="7.42578125" style="1" customWidth="1"/>
    <col min="58" max="58" width="7.140625" style="70" customWidth="1"/>
    <col min="59" max="59" width="6.42578125" style="71" customWidth="1"/>
    <col min="60" max="60" width="7.5703125" style="71" customWidth="1"/>
    <col min="61" max="16384" width="8.85546875" style="71"/>
  </cols>
  <sheetData>
    <row r="2" spans="1:61" ht="69.75" customHeight="1" x14ac:dyDescent="0.2">
      <c r="A2" s="192" t="s">
        <v>0</v>
      </c>
      <c r="B2" s="192" t="s">
        <v>1</v>
      </c>
      <c r="C2" s="192" t="s">
        <v>2</v>
      </c>
      <c r="D2" s="192" t="s">
        <v>3</v>
      </c>
      <c r="E2" s="168" t="s">
        <v>159</v>
      </c>
      <c r="F2" s="169"/>
      <c r="G2" s="169"/>
      <c r="H2" s="170"/>
      <c r="I2" s="162" t="s">
        <v>160</v>
      </c>
      <c r="J2" s="147" t="s">
        <v>4</v>
      </c>
      <c r="K2" s="147"/>
      <c r="L2" s="148"/>
      <c r="M2" s="162" t="s">
        <v>161</v>
      </c>
      <c r="N2" s="147" t="s">
        <v>5</v>
      </c>
      <c r="O2" s="147"/>
      <c r="P2" s="147"/>
      <c r="Q2" s="148"/>
      <c r="R2" s="146" t="s">
        <v>6</v>
      </c>
      <c r="S2" s="147"/>
      <c r="T2" s="147"/>
      <c r="U2" s="148"/>
      <c r="V2" s="158" t="s">
        <v>163</v>
      </c>
      <c r="W2" s="146" t="s">
        <v>7</v>
      </c>
      <c r="X2" s="147"/>
      <c r="Y2" s="148"/>
      <c r="Z2" s="160" t="s">
        <v>164</v>
      </c>
      <c r="AA2" s="146" t="s">
        <v>8</v>
      </c>
      <c r="AB2" s="147"/>
      <c r="AC2" s="148"/>
      <c r="AD2" s="160" t="s">
        <v>165</v>
      </c>
      <c r="AE2" s="146" t="s">
        <v>9</v>
      </c>
      <c r="AF2" s="147"/>
      <c r="AG2" s="147"/>
      <c r="AH2" s="148"/>
      <c r="AI2" s="158" t="s">
        <v>166</v>
      </c>
      <c r="AJ2" s="146" t="s">
        <v>10</v>
      </c>
      <c r="AK2" s="147"/>
      <c r="AL2" s="148"/>
      <c r="AM2" s="158" t="s">
        <v>167</v>
      </c>
      <c r="AN2" s="146" t="s">
        <v>11</v>
      </c>
      <c r="AO2" s="147"/>
      <c r="AP2" s="147"/>
      <c r="AQ2" s="148"/>
      <c r="AR2" s="146" t="s">
        <v>12</v>
      </c>
      <c r="AS2" s="147"/>
      <c r="AT2" s="147"/>
      <c r="AU2" s="148"/>
      <c r="AV2" s="158" t="s">
        <v>168</v>
      </c>
      <c r="AW2" s="146" t="s">
        <v>13</v>
      </c>
      <c r="AX2" s="147"/>
      <c r="AY2" s="148"/>
      <c r="AZ2" s="158" t="s">
        <v>169</v>
      </c>
      <c r="BA2" s="146" t="s">
        <v>14</v>
      </c>
      <c r="BB2" s="147"/>
      <c r="BC2" s="147"/>
      <c r="BD2" s="148"/>
      <c r="BE2" s="182" t="s">
        <v>24</v>
      </c>
    </row>
    <row r="3" spans="1:61" ht="31.5" customHeight="1" x14ac:dyDescent="0.2">
      <c r="A3" s="193"/>
      <c r="B3" s="193"/>
      <c r="C3" s="193"/>
      <c r="D3" s="193"/>
      <c r="E3" s="54" t="s">
        <v>191</v>
      </c>
      <c r="F3" s="54" t="s">
        <v>170</v>
      </c>
      <c r="G3" s="54" t="s">
        <v>171</v>
      </c>
      <c r="H3" s="54" t="s">
        <v>172</v>
      </c>
      <c r="I3" s="163"/>
      <c r="J3" s="55" t="s">
        <v>173</v>
      </c>
      <c r="K3" s="55" t="s">
        <v>174</v>
      </c>
      <c r="L3" s="54" t="s">
        <v>175</v>
      </c>
      <c r="M3" s="163"/>
      <c r="N3" s="55" t="s">
        <v>176</v>
      </c>
      <c r="O3" s="54" t="s">
        <v>177</v>
      </c>
      <c r="P3" s="54" t="s">
        <v>178</v>
      </c>
      <c r="Q3" s="54" t="s">
        <v>179</v>
      </c>
      <c r="R3" s="54" t="s">
        <v>191</v>
      </c>
      <c r="S3" s="54" t="s">
        <v>170</v>
      </c>
      <c r="T3" s="54" t="s">
        <v>171</v>
      </c>
      <c r="U3" s="54" t="s">
        <v>172</v>
      </c>
      <c r="V3" s="159"/>
      <c r="W3" s="54" t="s">
        <v>180</v>
      </c>
      <c r="X3" s="54" t="s">
        <v>181</v>
      </c>
      <c r="Y3" s="54" t="s">
        <v>182</v>
      </c>
      <c r="Z3" s="161"/>
      <c r="AA3" s="54" t="s">
        <v>183</v>
      </c>
      <c r="AB3" s="54" t="s">
        <v>184</v>
      </c>
      <c r="AC3" s="54" t="s">
        <v>185</v>
      </c>
      <c r="AD3" s="161"/>
      <c r="AE3" s="56" t="s">
        <v>183</v>
      </c>
      <c r="AF3" s="56" t="s">
        <v>184</v>
      </c>
      <c r="AG3" s="54" t="s">
        <v>185</v>
      </c>
      <c r="AH3" s="54" t="s">
        <v>186</v>
      </c>
      <c r="AI3" s="159"/>
      <c r="AJ3" s="54" t="s">
        <v>173</v>
      </c>
      <c r="AK3" s="55" t="s">
        <v>174</v>
      </c>
      <c r="AL3" s="55" t="s">
        <v>175</v>
      </c>
      <c r="AM3" s="159"/>
      <c r="AN3" s="54" t="s">
        <v>187</v>
      </c>
      <c r="AO3" s="55" t="s">
        <v>188</v>
      </c>
      <c r="AP3" s="55" t="s">
        <v>189</v>
      </c>
      <c r="AQ3" s="56" t="s">
        <v>190</v>
      </c>
      <c r="AR3" s="54" t="s">
        <v>191</v>
      </c>
      <c r="AS3" s="55" t="s">
        <v>170</v>
      </c>
      <c r="AT3" s="54" t="s">
        <v>171</v>
      </c>
      <c r="AU3" s="54" t="s">
        <v>172</v>
      </c>
      <c r="AV3" s="159"/>
      <c r="AW3" s="54" t="s">
        <v>173</v>
      </c>
      <c r="AX3" s="54" t="s">
        <v>174</v>
      </c>
      <c r="AY3" s="54" t="s">
        <v>175</v>
      </c>
      <c r="AZ3" s="159"/>
      <c r="BA3" s="54" t="s">
        <v>176</v>
      </c>
      <c r="BB3" s="54" t="s">
        <v>177</v>
      </c>
      <c r="BC3" s="54" t="s">
        <v>178</v>
      </c>
      <c r="BD3" s="54" t="s">
        <v>192</v>
      </c>
      <c r="BE3" s="183"/>
    </row>
    <row r="4" spans="1:61" x14ac:dyDescent="0.2">
      <c r="A4" s="193"/>
      <c r="B4" s="193"/>
      <c r="C4" s="193"/>
      <c r="D4" s="193"/>
      <c r="E4" s="185" t="s">
        <v>15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3"/>
    </row>
    <row r="5" spans="1:61" x14ac:dyDescent="0.2">
      <c r="A5" s="193"/>
      <c r="B5" s="193"/>
      <c r="C5" s="193"/>
      <c r="D5" s="193"/>
      <c r="E5" s="67">
        <v>35</v>
      </c>
      <c r="F5" s="67">
        <v>36</v>
      </c>
      <c r="G5" s="67">
        <v>37</v>
      </c>
      <c r="H5" s="67">
        <v>38</v>
      </c>
      <c r="I5" s="67">
        <v>39</v>
      </c>
      <c r="J5" s="67">
        <v>40</v>
      </c>
      <c r="K5" s="67">
        <v>41</v>
      </c>
      <c r="L5" s="67">
        <v>42</v>
      </c>
      <c r="M5" s="67">
        <v>43</v>
      </c>
      <c r="N5" s="67">
        <v>44</v>
      </c>
      <c r="O5" s="67">
        <v>45</v>
      </c>
      <c r="P5" s="67">
        <v>46</v>
      </c>
      <c r="Q5" s="67">
        <v>47</v>
      </c>
      <c r="R5" s="67">
        <v>48</v>
      </c>
      <c r="S5" s="67">
        <v>49</v>
      </c>
      <c r="T5" s="67">
        <v>50</v>
      </c>
      <c r="U5" s="67">
        <v>51</v>
      </c>
      <c r="V5" s="67">
        <v>52</v>
      </c>
      <c r="W5" s="67">
        <v>1</v>
      </c>
      <c r="X5" s="67">
        <v>2</v>
      </c>
      <c r="Y5" s="67">
        <v>3</v>
      </c>
      <c r="Z5" s="67">
        <v>4</v>
      </c>
      <c r="AA5" s="67">
        <v>5</v>
      </c>
      <c r="AB5" s="67">
        <v>6</v>
      </c>
      <c r="AC5" s="67">
        <v>7</v>
      </c>
      <c r="AD5" s="67">
        <v>8</v>
      </c>
      <c r="AE5" s="67">
        <v>9</v>
      </c>
      <c r="AF5" s="67">
        <v>10</v>
      </c>
      <c r="AG5" s="67">
        <v>11</v>
      </c>
      <c r="AH5" s="67">
        <v>12</v>
      </c>
      <c r="AI5" s="67">
        <v>13</v>
      </c>
      <c r="AJ5" s="67">
        <v>14</v>
      </c>
      <c r="AK5" s="67">
        <v>15</v>
      </c>
      <c r="AL5" s="67">
        <v>16</v>
      </c>
      <c r="AM5" s="67">
        <v>17</v>
      </c>
      <c r="AN5" s="67">
        <v>18</v>
      </c>
      <c r="AO5" s="67">
        <v>19</v>
      </c>
      <c r="AP5" s="67">
        <v>20</v>
      </c>
      <c r="AQ5" s="67">
        <v>21</v>
      </c>
      <c r="AR5" s="67">
        <v>22</v>
      </c>
      <c r="AS5" s="67">
        <v>23</v>
      </c>
      <c r="AT5" s="67">
        <v>24</v>
      </c>
      <c r="AU5" s="67">
        <v>25</v>
      </c>
      <c r="AV5" s="67">
        <v>26</v>
      </c>
      <c r="AW5" s="67">
        <v>27</v>
      </c>
      <c r="AX5" s="67">
        <v>28</v>
      </c>
      <c r="AY5" s="67">
        <v>29</v>
      </c>
      <c r="AZ5" s="67">
        <v>30</v>
      </c>
      <c r="BA5" s="67">
        <v>31</v>
      </c>
      <c r="BB5" s="67">
        <v>32</v>
      </c>
      <c r="BC5" s="67">
        <v>33</v>
      </c>
      <c r="BD5" s="67">
        <v>34</v>
      </c>
      <c r="BE5" s="183"/>
    </row>
    <row r="6" spans="1:61" x14ac:dyDescent="0.2">
      <c r="A6" s="193"/>
      <c r="B6" s="193"/>
      <c r="C6" s="193"/>
      <c r="D6" s="193"/>
      <c r="E6" s="187" t="s">
        <v>23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3"/>
    </row>
    <row r="7" spans="1:61" ht="18.75" customHeight="1" x14ac:dyDescent="0.2">
      <c r="A7" s="194"/>
      <c r="B7" s="194"/>
      <c r="C7" s="194"/>
      <c r="D7" s="194"/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68">
        <v>10</v>
      </c>
      <c r="O7" s="68">
        <v>11</v>
      </c>
      <c r="P7" s="68">
        <v>12</v>
      </c>
      <c r="Q7" s="68">
        <v>13</v>
      </c>
      <c r="R7" s="68">
        <v>14</v>
      </c>
      <c r="S7" s="68">
        <v>15</v>
      </c>
      <c r="T7" s="68">
        <v>16</v>
      </c>
      <c r="U7" s="68">
        <v>17</v>
      </c>
      <c r="V7" s="68">
        <v>18</v>
      </c>
      <c r="W7" s="68">
        <v>19</v>
      </c>
      <c r="X7" s="68">
        <v>20</v>
      </c>
      <c r="Y7" s="68">
        <v>21</v>
      </c>
      <c r="Z7" s="68">
        <v>22</v>
      </c>
      <c r="AA7" s="68">
        <v>23</v>
      </c>
      <c r="AB7" s="68">
        <v>24</v>
      </c>
      <c r="AC7" s="68">
        <v>25</v>
      </c>
      <c r="AD7" s="68">
        <v>26</v>
      </c>
      <c r="AE7" s="68">
        <v>27</v>
      </c>
      <c r="AF7" s="68">
        <v>28</v>
      </c>
      <c r="AG7" s="68">
        <v>29</v>
      </c>
      <c r="AH7" s="68">
        <v>30</v>
      </c>
      <c r="AI7" s="68">
        <v>31</v>
      </c>
      <c r="AJ7" s="68">
        <v>32</v>
      </c>
      <c r="AK7" s="68">
        <v>33</v>
      </c>
      <c r="AL7" s="68">
        <v>34</v>
      </c>
      <c r="AM7" s="68">
        <v>35</v>
      </c>
      <c r="AN7" s="68">
        <v>36</v>
      </c>
      <c r="AO7" s="68">
        <v>37</v>
      </c>
      <c r="AP7" s="68">
        <v>38</v>
      </c>
      <c r="AQ7" s="68">
        <v>39</v>
      </c>
      <c r="AR7" s="68">
        <v>40</v>
      </c>
      <c r="AS7" s="68">
        <v>41</v>
      </c>
      <c r="AT7" s="68">
        <v>42</v>
      </c>
      <c r="AU7" s="68">
        <v>43</v>
      </c>
      <c r="AV7" s="68">
        <v>44</v>
      </c>
      <c r="AW7" s="68">
        <v>45</v>
      </c>
      <c r="AX7" s="68">
        <v>46</v>
      </c>
      <c r="AY7" s="68">
        <v>47</v>
      </c>
      <c r="AZ7" s="67">
        <v>48</v>
      </c>
      <c r="BA7" s="67">
        <v>49</v>
      </c>
      <c r="BB7" s="67">
        <v>50</v>
      </c>
      <c r="BC7" s="67">
        <v>51</v>
      </c>
      <c r="BD7" s="67">
        <v>52</v>
      </c>
      <c r="BE7" s="184"/>
      <c r="BG7" s="57"/>
      <c r="BH7" s="57"/>
    </row>
    <row r="8" spans="1:61" ht="20.100000000000001" customHeight="1" x14ac:dyDescent="0.2">
      <c r="A8" s="189" t="s">
        <v>99</v>
      </c>
      <c r="B8" s="144" t="s">
        <v>71</v>
      </c>
      <c r="C8" s="144" t="s">
        <v>72</v>
      </c>
      <c r="D8" s="88" t="s">
        <v>16</v>
      </c>
      <c r="E8" s="59">
        <f t="shared" ref="E8:AT8" si="0">E10++E12+E14</f>
        <v>4</v>
      </c>
      <c r="F8" s="59">
        <f t="shared" si="0"/>
        <v>4</v>
      </c>
      <c r="G8" s="59">
        <f t="shared" si="0"/>
        <v>4</v>
      </c>
      <c r="H8" s="59">
        <f t="shared" si="0"/>
        <v>4</v>
      </c>
      <c r="I8" s="59">
        <f t="shared" si="0"/>
        <v>4</v>
      </c>
      <c r="J8" s="59">
        <f t="shared" si="0"/>
        <v>4</v>
      </c>
      <c r="K8" s="59">
        <f t="shared" si="0"/>
        <v>4</v>
      </c>
      <c r="L8" s="59">
        <f t="shared" si="0"/>
        <v>4</v>
      </c>
      <c r="M8" s="59">
        <f t="shared" si="0"/>
        <v>4</v>
      </c>
      <c r="N8" s="59">
        <f t="shared" si="0"/>
        <v>4</v>
      </c>
      <c r="O8" s="59">
        <f t="shared" si="0"/>
        <v>4</v>
      </c>
      <c r="P8" s="59">
        <f t="shared" si="0"/>
        <v>4</v>
      </c>
      <c r="Q8" s="59">
        <f t="shared" si="0"/>
        <v>4</v>
      </c>
      <c r="R8" s="59">
        <f t="shared" si="0"/>
        <v>4</v>
      </c>
      <c r="S8" s="59">
        <f t="shared" si="0"/>
        <v>4</v>
      </c>
      <c r="T8" s="59">
        <f t="shared" si="0"/>
        <v>4</v>
      </c>
      <c r="U8" s="59"/>
      <c r="V8" s="59"/>
      <c r="W8" s="59"/>
      <c r="X8" s="59">
        <f t="shared" si="0"/>
        <v>5</v>
      </c>
      <c r="Y8" s="59">
        <f t="shared" si="0"/>
        <v>5</v>
      </c>
      <c r="Z8" s="59">
        <f t="shared" si="0"/>
        <v>5</v>
      </c>
      <c r="AA8" s="59">
        <f t="shared" si="0"/>
        <v>5</v>
      </c>
      <c r="AB8" s="59">
        <f t="shared" si="0"/>
        <v>5</v>
      </c>
      <c r="AC8" s="59">
        <f t="shared" si="0"/>
        <v>5</v>
      </c>
      <c r="AD8" s="59">
        <f t="shared" si="0"/>
        <v>5</v>
      </c>
      <c r="AE8" s="59">
        <f t="shared" si="0"/>
        <v>5</v>
      </c>
      <c r="AF8" s="59">
        <f t="shared" si="0"/>
        <v>5</v>
      </c>
      <c r="AG8" s="59">
        <f t="shared" si="0"/>
        <v>5</v>
      </c>
      <c r="AH8" s="59">
        <f t="shared" si="0"/>
        <v>5</v>
      </c>
      <c r="AI8" s="59">
        <f t="shared" si="0"/>
        <v>5</v>
      </c>
      <c r="AJ8" s="59">
        <f t="shared" si="0"/>
        <v>5</v>
      </c>
      <c r="AK8" s="59">
        <f t="shared" si="0"/>
        <v>5</v>
      </c>
      <c r="AL8" s="59">
        <f t="shared" si="0"/>
        <v>5</v>
      </c>
      <c r="AM8" s="59">
        <f t="shared" si="0"/>
        <v>5</v>
      </c>
      <c r="AN8" s="59">
        <f t="shared" si="0"/>
        <v>5</v>
      </c>
      <c r="AO8" s="59">
        <f t="shared" si="0"/>
        <v>5</v>
      </c>
      <c r="AP8" s="59">
        <f t="shared" si="0"/>
        <v>5</v>
      </c>
      <c r="AQ8" s="59">
        <f t="shared" si="0"/>
        <v>5</v>
      </c>
      <c r="AR8" s="59">
        <f t="shared" si="0"/>
        <v>5</v>
      </c>
      <c r="AS8" s="59">
        <f t="shared" si="0"/>
        <v>5</v>
      </c>
      <c r="AT8" s="59">
        <f t="shared" si="0"/>
        <v>5</v>
      </c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9">
        <f t="shared" ref="BE8:BE55" si="1">SUM(E8:BD8)</f>
        <v>179</v>
      </c>
    </row>
    <row r="9" spans="1:61" ht="20.100000000000001" customHeight="1" x14ac:dyDescent="0.2">
      <c r="A9" s="190"/>
      <c r="B9" s="145"/>
      <c r="C9" s="145"/>
      <c r="D9" s="88" t="s">
        <v>17</v>
      </c>
      <c r="E9" s="9">
        <f>E11+E13+E15</f>
        <v>2</v>
      </c>
      <c r="F9" s="9">
        <f t="shared" ref="F9:AT9" si="2">F11+F13+F15</f>
        <v>2</v>
      </c>
      <c r="G9" s="9">
        <f t="shared" si="2"/>
        <v>2</v>
      </c>
      <c r="H9" s="9">
        <f t="shared" si="2"/>
        <v>2</v>
      </c>
      <c r="I9" s="9">
        <f t="shared" si="2"/>
        <v>2</v>
      </c>
      <c r="J9" s="9">
        <f t="shared" si="2"/>
        <v>2</v>
      </c>
      <c r="K9" s="9">
        <f t="shared" si="2"/>
        <v>2</v>
      </c>
      <c r="L9" s="9">
        <f t="shared" si="2"/>
        <v>2</v>
      </c>
      <c r="M9" s="9">
        <f t="shared" si="2"/>
        <v>2</v>
      </c>
      <c r="N9" s="9">
        <f t="shared" si="2"/>
        <v>2</v>
      </c>
      <c r="O9" s="9">
        <f t="shared" si="2"/>
        <v>2</v>
      </c>
      <c r="P9" s="9">
        <f t="shared" si="2"/>
        <v>2</v>
      </c>
      <c r="Q9" s="9">
        <f t="shared" si="2"/>
        <v>2</v>
      </c>
      <c r="R9" s="9">
        <f t="shared" si="2"/>
        <v>2</v>
      </c>
      <c r="S9" s="9">
        <f t="shared" si="2"/>
        <v>2</v>
      </c>
      <c r="T9" s="9">
        <f t="shared" si="2"/>
        <v>2</v>
      </c>
      <c r="U9" s="9"/>
      <c r="V9" s="9"/>
      <c r="W9" s="9"/>
      <c r="X9" s="9">
        <f t="shared" si="2"/>
        <v>2.5</v>
      </c>
      <c r="Y9" s="9">
        <f t="shared" si="2"/>
        <v>2.5</v>
      </c>
      <c r="Z9" s="9">
        <f t="shared" si="2"/>
        <v>2.5</v>
      </c>
      <c r="AA9" s="9">
        <f t="shared" si="2"/>
        <v>2.5</v>
      </c>
      <c r="AB9" s="9">
        <f t="shared" si="2"/>
        <v>2.5</v>
      </c>
      <c r="AC9" s="9">
        <f t="shared" si="2"/>
        <v>2.5</v>
      </c>
      <c r="AD9" s="9">
        <f t="shared" si="2"/>
        <v>2.5</v>
      </c>
      <c r="AE9" s="9">
        <f t="shared" si="2"/>
        <v>2.5</v>
      </c>
      <c r="AF9" s="9">
        <f t="shared" si="2"/>
        <v>2.5</v>
      </c>
      <c r="AG9" s="9">
        <f t="shared" si="2"/>
        <v>2.5</v>
      </c>
      <c r="AH9" s="9">
        <f t="shared" si="2"/>
        <v>2.5</v>
      </c>
      <c r="AI9" s="9">
        <f t="shared" si="2"/>
        <v>2.5</v>
      </c>
      <c r="AJ9" s="9">
        <f t="shared" si="2"/>
        <v>2.5</v>
      </c>
      <c r="AK9" s="9">
        <f t="shared" si="2"/>
        <v>2.5</v>
      </c>
      <c r="AL9" s="9">
        <f t="shared" si="2"/>
        <v>2.5</v>
      </c>
      <c r="AM9" s="9">
        <f t="shared" si="2"/>
        <v>2.5</v>
      </c>
      <c r="AN9" s="9">
        <f t="shared" si="2"/>
        <v>2.5</v>
      </c>
      <c r="AO9" s="9">
        <f t="shared" si="2"/>
        <v>2.5</v>
      </c>
      <c r="AP9" s="9">
        <f t="shared" si="2"/>
        <v>2.5</v>
      </c>
      <c r="AQ9" s="9">
        <f t="shared" si="2"/>
        <v>2.5</v>
      </c>
      <c r="AR9" s="9">
        <f t="shared" si="2"/>
        <v>2.5</v>
      </c>
      <c r="AS9" s="9">
        <f t="shared" si="2"/>
        <v>2.5</v>
      </c>
      <c r="AT9" s="9">
        <f t="shared" si="2"/>
        <v>3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9">
        <f t="shared" si="1"/>
        <v>90</v>
      </c>
      <c r="BI9" s="91"/>
    </row>
    <row r="10" spans="1:61" s="70" customFormat="1" ht="20.100000000000001" customHeight="1" x14ac:dyDescent="0.2">
      <c r="A10" s="190"/>
      <c r="B10" s="180" t="s">
        <v>61</v>
      </c>
      <c r="C10" s="179" t="s">
        <v>147</v>
      </c>
      <c r="D10" s="72" t="s">
        <v>16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5"/>
      <c r="V10" s="5"/>
      <c r="W10" s="5"/>
      <c r="X10" s="20">
        <v>1</v>
      </c>
      <c r="Y10" s="20">
        <v>1</v>
      </c>
      <c r="Z10" s="20">
        <v>1</v>
      </c>
      <c r="AA10" s="20">
        <v>1</v>
      </c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v>1</v>
      </c>
      <c r="AM10" s="20">
        <v>1</v>
      </c>
      <c r="AN10" s="20">
        <v>1</v>
      </c>
      <c r="AO10" s="20">
        <v>1</v>
      </c>
      <c r="AP10" s="20">
        <v>1</v>
      </c>
      <c r="AQ10" s="20">
        <v>1</v>
      </c>
      <c r="AR10" s="20">
        <v>1</v>
      </c>
      <c r="AS10" s="20">
        <v>1</v>
      </c>
      <c r="AT10" s="20">
        <v>1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8">
        <f t="shared" si="1"/>
        <v>39</v>
      </c>
      <c r="BF10" s="99"/>
      <c r="BG10" s="99"/>
      <c r="BH10" s="99"/>
      <c r="BI10" s="89"/>
    </row>
    <row r="11" spans="1:61" s="70" customFormat="1" ht="20.100000000000001" customHeight="1" x14ac:dyDescent="0.2">
      <c r="A11" s="190"/>
      <c r="B11" s="181"/>
      <c r="C11" s="179"/>
      <c r="D11" s="72" t="s">
        <v>17</v>
      </c>
      <c r="E11" s="35">
        <v>0.5</v>
      </c>
      <c r="F11" s="35">
        <v>0.5</v>
      </c>
      <c r="G11" s="35">
        <v>0.5</v>
      </c>
      <c r="H11" s="35">
        <v>0.5</v>
      </c>
      <c r="I11" s="35">
        <v>0.5</v>
      </c>
      <c r="J11" s="35">
        <v>0.5</v>
      </c>
      <c r="K11" s="35">
        <v>0.5</v>
      </c>
      <c r="L11" s="35">
        <v>0.5</v>
      </c>
      <c r="M11" s="35">
        <v>0.5</v>
      </c>
      <c r="N11" s="35">
        <v>0.5</v>
      </c>
      <c r="O11" s="35">
        <v>0.5</v>
      </c>
      <c r="P11" s="35">
        <v>0.5</v>
      </c>
      <c r="Q11" s="35">
        <v>0.5</v>
      </c>
      <c r="R11" s="35">
        <v>0.5</v>
      </c>
      <c r="S11" s="35">
        <v>0.5</v>
      </c>
      <c r="T11" s="35">
        <v>0.5</v>
      </c>
      <c r="U11" s="5"/>
      <c r="V11" s="5"/>
      <c r="W11" s="5"/>
      <c r="X11" s="35">
        <v>0.5</v>
      </c>
      <c r="Y11" s="35">
        <v>0.5</v>
      </c>
      <c r="Z11" s="35">
        <v>0.5</v>
      </c>
      <c r="AA11" s="35">
        <v>0.5</v>
      </c>
      <c r="AB11" s="35">
        <v>0.5</v>
      </c>
      <c r="AC11" s="35">
        <v>0.5</v>
      </c>
      <c r="AD11" s="35">
        <v>0.5</v>
      </c>
      <c r="AE11" s="35">
        <v>0.5</v>
      </c>
      <c r="AF11" s="35">
        <v>0.5</v>
      </c>
      <c r="AG11" s="35">
        <v>0.5</v>
      </c>
      <c r="AH11" s="35">
        <v>0.5</v>
      </c>
      <c r="AI11" s="35">
        <v>0.5</v>
      </c>
      <c r="AJ11" s="35">
        <v>0.5</v>
      </c>
      <c r="AK11" s="35">
        <v>0.5</v>
      </c>
      <c r="AL11" s="35">
        <v>0.5</v>
      </c>
      <c r="AM11" s="35">
        <v>0.5</v>
      </c>
      <c r="AN11" s="35">
        <v>0.5</v>
      </c>
      <c r="AO11" s="35">
        <v>0.5</v>
      </c>
      <c r="AP11" s="35">
        <v>0.5</v>
      </c>
      <c r="AQ11" s="35">
        <v>0.5</v>
      </c>
      <c r="AR11" s="35">
        <v>0.5</v>
      </c>
      <c r="AS11" s="35">
        <v>0.5</v>
      </c>
      <c r="AT11" s="35">
        <v>1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49">
        <f t="shared" si="1"/>
        <v>20</v>
      </c>
      <c r="BF11" s="99"/>
      <c r="BG11" s="99"/>
      <c r="BH11" s="99"/>
      <c r="BI11" s="89"/>
    </row>
    <row r="12" spans="1:61" s="70" customFormat="1" ht="20.100000000000001" customHeight="1" x14ac:dyDescent="0.2">
      <c r="A12" s="190"/>
      <c r="B12" s="180" t="s">
        <v>62</v>
      </c>
      <c r="C12" s="179" t="s">
        <v>148</v>
      </c>
      <c r="D12" s="72" t="s">
        <v>16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3"/>
      <c r="V12" s="23"/>
      <c r="W12" s="5"/>
      <c r="X12" s="20">
        <v>2</v>
      </c>
      <c r="Y12" s="20">
        <v>2</v>
      </c>
      <c r="Z12" s="20">
        <v>2</v>
      </c>
      <c r="AA12" s="20">
        <v>2</v>
      </c>
      <c r="AB12" s="20">
        <v>2</v>
      </c>
      <c r="AC12" s="20">
        <v>2</v>
      </c>
      <c r="AD12" s="20">
        <v>2</v>
      </c>
      <c r="AE12" s="20">
        <v>2</v>
      </c>
      <c r="AF12" s="20">
        <v>2</v>
      </c>
      <c r="AG12" s="20">
        <v>2</v>
      </c>
      <c r="AH12" s="20">
        <v>2</v>
      </c>
      <c r="AI12" s="20">
        <v>2</v>
      </c>
      <c r="AJ12" s="20">
        <v>2</v>
      </c>
      <c r="AK12" s="20">
        <v>2</v>
      </c>
      <c r="AL12" s="20">
        <v>2</v>
      </c>
      <c r="AM12" s="20">
        <v>2</v>
      </c>
      <c r="AN12" s="20">
        <v>2</v>
      </c>
      <c r="AO12" s="20">
        <v>2</v>
      </c>
      <c r="AP12" s="20">
        <v>2</v>
      </c>
      <c r="AQ12" s="20">
        <v>2</v>
      </c>
      <c r="AR12" s="20">
        <v>2</v>
      </c>
      <c r="AS12" s="20">
        <v>2</v>
      </c>
      <c r="AT12" s="20">
        <v>2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48">
        <f t="shared" si="1"/>
        <v>62</v>
      </c>
      <c r="BF12" s="99"/>
      <c r="BG12" s="99"/>
      <c r="BH12" s="99"/>
      <c r="BI12" s="89"/>
    </row>
    <row r="13" spans="1:61" s="70" customFormat="1" ht="20.100000000000001" customHeight="1" x14ac:dyDescent="0.2">
      <c r="A13" s="190"/>
      <c r="B13" s="181"/>
      <c r="C13" s="179"/>
      <c r="D13" s="72" t="s">
        <v>17</v>
      </c>
      <c r="E13" s="35">
        <v>0.5</v>
      </c>
      <c r="F13" s="35">
        <v>0.5</v>
      </c>
      <c r="G13" s="35">
        <v>0.5</v>
      </c>
      <c r="H13" s="35">
        <v>0.5</v>
      </c>
      <c r="I13" s="35">
        <v>0.5</v>
      </c>
      <c r="J13" s="35">
        <v>0.5</v>
      </c>
      <c r="K13" s="35">
        <v>0.5</v>
      </c>
      <c r="L13" s="35">
        <v>0.5</v>
      </c>
      <c r="M13" s="35">
        <v>0.5</v>
      </c>
      <c r="N13" s="35">
        <v>0.5</v>
      </c>
      <c r="O13" s="35">
        <v>0.5</v>
      </c>
      <c r="P13" s="35">
        <v>0.5</v>
      </c>
      <c r="Q13" s="35">
        <v>0.5</v>
      </c>
      <c r="R13" s="35">
        <v>0.5</v>
      </c>
      <c r="S13" s="35">
        <v>0.5</v>
      </c>
      <c r="T13" s="35">
        <v>0.5</v>
      </c>
      <c r="U13" s="23"/>
      <c r="V13" s="23"/>
      <c r="W13" s="5"/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>
        <v>1</v>
      </c>
      <c r="AL13" s="20">
        <v>1</v>
      </c>
      <c r="AM13" s="20">
        <v>1</v>
      </c>
      <c r="AN13" s="20">
        <v>1</v>
      </c>
      <c r="AO13" s="20">
        <v>1</v>
      </c>
      <c r="AP13" s="20">
        <v>1</v>
      </c>
      <c r="AQ13" s="20">
        <v>1</v>
      </c>
      <c r="AR13" s="20">
        <v>1</v>
      </c>
      <c r="AS13" s="20">
        <v>1</v>
      </c>
      <c r="AT13" s="20">
        <v>1</v>
      </c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49">
        <f t="shared" si="1"/>
        <v>31</v>
      </c>
      <c r="BF13" s="99"/>
      <c r="BG13" s="99"/>
      <c r="BH13" s="99"/>
      <c r="BI13" s="89"/>
    </row>
    <row r="14" spans="1:61" s="70" customFormat="1" ht="20.100000000000001" customHeight="1" x14ac:dyDescent="0.2">
      <c r="A14" s="190"/>
      <c r="B14" s="180" t="s">
        <v>64</v>
      </c>
      <c r="C14" s="140" t="s">
        <v>90</v>
      </c>
      <c r="D14" s="72" t="s">
        <v>16</v>
      </c>
      <c r="E14" s="44">
        <v>2</v>
      </c>
      <c r="F14" s="44">
        <v>2</v>
      </c>
      <c r="G14" s="44">
        <v>2</v>
      </c>
      <c r="H14" s="44">
        <v>2</v>
      </c>
      <c r="I14" s="44">
        <v>2</v>
      </c>
      <c r="J14" s="44">
        <v>2</v>
      </c>
      <c r="K14" s="44">
        <v>2</v>
      </c>
      <c r="L14" s="44">
        <v>2</v>
      </c>
      <c r="M14" s="44">
        <v>2</v>
      </c>
      <c r="N14" s="44">
        <v>2</v>
      </c>
      <c r="O14" s="44">
        <v>2</v>
      </c>
      <c r="P14" s="44">
        <v>2</v>
      </c>
      <c r="Q14" s="44">
        <v>2</v>
      </c>
      <c r="R14" s="44">
        <v>2</v>
      </c>
      <c r="S14" s="44">
        <v>2</v>
      </c>
      <c r="T14" s="44">
        <v>2</v>
      </c>
      <c r="U14" s="23"/>
      <c r="V14" s="23"/>
      <c r="W14" s="44"/>
      <c r="X14" s="44">
        <v>2</v>
      </c>
      <c r="Y14" s="44">
        <v>2</v>
      </c>
      <c r="Z14" s="44">
        <v>2</v>
      </c>
      <c r="AA14" s="44">
        <v>2</v>
      </c>
      <c r="AB14" s="44">
        <v>2</v>
      </c>
      <c r="AC14" s="44">
        <v>2</v>
      </c>
      <c r="AD14" s="44">
        <v>2</v>
      </c>
      <c r="AE14" s="44">
        <v>2</v>
      </c>
      <c r="AF14" s="44">
        <v>2</v>
      </c>
      <c r="AG14" s="44">
        <v>2</v>
      </c>
      <c r="AH14" s="44">
        <v>2</v>
      </c>
      <c r="AI14" s="44">
        <v>2</v>
      </c>
      <c r="AJ14" s="44">
        <v>2</v>
      </c>
      <c r="AK14" s="44">
        <v>2</v>
      </c>
      <c r="AL14" s="44">
        <v>2</v>
      </c>
      <c r="AM14" s="44">
        <v>2</v>
      </c>
      <c r="AN14" s="44">
        <v>2</v>
      </c>
      <c r="AO14" s="44">
        <v>2</v>
      </c>
      <c r="AP14" s="44">
        <v>2</v>
      </c>
      <c r="AQ14" s="44">
        <v>2</v>
      </c>
      <c r="AR14" s="44">
        <v>2</v>
      </c>
      <c r="AS14" s="44">
        <v>2</v>
      </c>
      <c r="AT14" s="44">
        <v>2</v>
      </c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48">
        <f t="shared" si="1"/>
        <v>78</v>
      </c>
      <c r="BF14" s="99"/>
      <c r="BG14" s="99"/>
      <c r="BH14" s="99"/>
      <c r="BI14" s="89"/>
    </row>
    <row r="15" spans="1:61" s="70" customFormat="1" ht="20.100000000000001" customHeight="1" x14ac:dyDescent="0.2">
      <c r="A15" s="190"/>
      <c r="B15" s="181"/>
      <c r="C15" s="141"/>
      <c r="D15" s="72" t="s">
        <v>17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1</v>
      </c>
      <c r="Q15" s="44">
        <v>1</v>
      </c>
      <c r="R15" s="44">
        <v>1</v>
      </c>
      <c r="S15" s="44">
        <v>1</v>
      </c>
      <c r="T15" s="44">
        <v>1</v>
      </c>
      <c r="U15" s="23"/>
      <c r="V15" s="23"/>
      <c r="W15" s="44"/>
      <c r="X15" s="44">
        <v>1</v>
      </c>
      <c r="Y15" s="44">
        <v>1</v>
      </c>
      <c r="Z15" s="44">
        <v>1</v>
      </c>
      <c r="AA15" s="44">
        <v>1</v>
      </c>
      <c r="AB15" s="44">
        <v>1</v>
      </c>
      <c r="AC15" s="44">
        <v>1</v>
      </c>
      <c r="AD15" s="44">
        <v>1</v>
      </c>
      <c r="AE15" s="44">
        <v>1</v>
      </c>
      <c r="AF15" s="44">
        <v>1</v>
      </c>
      <c r="AG15" s="44">
        <v>1</v>
      </c>
      <c r="AH15" s="44">
        <v>1</v>
      </c>
      <c r="AI15" s="44">
        <v>1</v>
      </c>
      <c r="AJ15" s="44">
        <v>1</v>
      </c>
      <c r="AK15" s="44">
        <v>1</v>
      </c>
      <c r="AL15" s="44">
        <v>1</v>
      </c>
      <c r="AM15" s="44">
        <v>1</v>
      </c>
      <c r="AN15" s="44">
        <v>1</v>
      </c>
      <c r="AO15" s="44">
        <v>1</v>
      </c>
      <c r="AP15" s="44">
        <v>1</v>
      </c>
      <c r="AQ15" s="44">
        <v>1</v>
      </c>
      <c r="AR15" s="44">
        <v>1</v>
      </c>
      <c r="AS15" s="44">
        <v>1</v>
      </c>
      <c r="AT15" s="44">
        <v>1</v>
      </c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49">
        <f t="shared" si="1"/>
        <v>39</v>
      </c>
      <c r="BF15" s="99"/>
      <c r="BG15" s="99"/>
      <c r="BH15" s="99"/>
      <c r="BI15" s="89"/>
    </row>
    <row r="16" spans="1:61" s="1" customFormat="1" ht="20.100000000000001" customHeight="1" x14ac:dyDescent="0.2">
      <c r="A16" s="190"/>
      <c r="B16" s="144" t="s">
        <v>25</v>
      </c>
      <c r="C16" s="144" t="s">
        <v>78</v>
      </c>
      <c r="D16" s="88" t="s">
        <v>16</v>
      </c>
      <c r="E16" s="59">
        <f>E20+E22+E24+E18+E26</f>
        <v>6</v>
      </c>
      <c r="F16" s="59">
        <f t="shared" ref="F16:AT17" si="3">F20+F22+F24+F18+F26</f>
        <v>6</v>
      </c>
      <c r="G16" s="59">
        <f t="shared" si="3"/>
        <v>6</v>
      </c>
      <c r="H16" s="59">
        <f t="shared" si="3"/>
        <v>6</v>
      </c>
      <c r="I16" s="59">
        <f t="shared" si="3"/>
        <v>6</v>
      </c>
      <c r="J16" s="59">
        <f t="shared" si="3"/>
        <v>6</v>
      </c>
      <c r="K16" s="59">
        <f t="shared" si="3"/>
        <v>6</v>
      </c>
      <c r="L16" s="59">
        <f t="shared" si="3"/>
        <v>6</v>
      </c>
      <c r="M16" s="59">
        <f t="shared" si="3"/>
        <v>6</v>
      </c>
      <c r="N16" s="59">
        <f t="shared" si="3"/>
        <v>6</v>
      </c>
      <c r="O16" s="59">
        <f t="shared" si="3"/>
        <v>6</v>
      </c>
      <c r="P16" s="59">
        <f t="shared" si="3"/>
        <v>6</v>
      </c>
      <c r="Q16" s="59">
        <f t="shared" si="3"/>
        <v>6</v>
      </c>
      <c r="R16" s="59">
        <f t="shared" si="3"/>
        <v>6</v>
      </c>
      <c r="S16" s="59">
        <f t="shared" si="3"/>
        <v>6</v>
      </c>
      <c r="T16" s="59">
        <f t="shared" si="3"/>
        <v>10</v>
      </c>
      <c r="U16" s="59"/>
      <c r="V16" s="59"/>
      <c r="W16" s="59"/>
      <c r="X16" s="59">
        <f t="shared" si="3"/>
        <v>6</v>
      </c>
      <c r="Y16" s="59">
        <f t="shared" si="3"/>
        <v>6</v>
      </c>
      <c r="Z16" s="59">
        <f t="shared" si="3"/>
        <v>6</v>
      </c>
      <c r="AA16" s="59">
        <f t="shared" si="3"/>
        <v>6</v>
      </c>
      <c r="AB16" s="59">
        <f t="shared" si="3"/>
        <v>6</v>
      </c>
      <c r="AC16" s="59">
        <f t="shared" si="3"/>
        <v>6</v>
      </c>
      <c r="AD16" s="59">
        <f t="shared" si="3"/>
        <v>6</v>
      </c>
      <c r="AE16" s="59">
        <f t="shared" si="3"/>
        <v>6</v>
      </c>
      <c r="AF16" s="59">
        <f t="shared" si="3"/>
        <v>6</v>
      </c>
      <c r="AG16" s="59">
        <f t="shared" si="3"/>
        <v>6</v>
      </c>
      <c r="AH16" s="59">
        <f t="shared" si="3"/>
        <v>6</v>
      </c>
      <c r="AI16" s="59">
        <f t="shared" si="3"/>
        <v>6</v>
      </c>
      <c r="AJ16" s="59">
        <f t="shared" si="3"/>
        <v>6</v>
      </c>
      <c r="AK16" s="59">
        <f t="shared" si="3"/>
        <v>6</v>
      </c>
      <c r="AL16" s="59">
        <f t="shared" si="3"/>
        <v>6</v>
      </c>
      <c r="AM16" s="59">
        <f t="shared" si="3"/>
        <v>6</v>
      </c>
      <c r="AN16" s="59">
        <f t="shared" si="3"/>
        <v>6</v>
      </c>
      <c r="AO16" s="59">
        <f t="shared" si="3"/>
        <v>6</v>
      </c>
      <c r="AP16" s="59">
        <f t="shared" si="3"/>
        <v>6</v>
      </c>
      <c r="AQ16" s="59">
        <f t="shared" si="3"/>
        <v>6</v>
      </c>
      <c r="AR16" s="59">
        <f t="shared" si="3"/>
        <v>6</v>
      </c>
      <c r="AS16" s="59">
        <f t="shared" si="3"/>
        <v>6</v>
      </c>
      <c r="AT16" s="59">
        <f t="shared" si="3"/>
        <v>8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9">
        <f t="shared" si="1"/>
        <v>240</v>
      </c>
      <c r="BF16" s="99"/>
      <c r="BG16" s="99"/>
      <c r="BH16" s="99"/>
    </row>
    <row r="17" spans="1:60" s="1" customFormat="1" ht="20.100000000000001" customHeight="1" x14ac:dyDescent="0.2">
      <c r="A17" s="190"/>
      <c r="B17" s="145"/>
      <c r="C17" s="145"/>
      <c r="D17" s="90" t="s">
        <v>17</v>
      </c>
      <c r="E17" s="8">
        <f>E21+E23+E25+E19+E27</f>
        <v>3.4375</v>
      </c>
      <c r="F17" s="8">
        <f t="shared" si="3"/>
        <v>3.4375</v>
      </c>
      <c r="G17" s="8">
        <f t="shared" si="3"/>
        <v>3.4375</v>
      </c>
      <c r="H17" s="8">
        <f t="shared" si="3"/>
        <v>3.4375</v>
      </c>
      <c r="I17" s="8">
        <f t="shared" si="3"/>
        <v>3.4375</v>
      </c>
      <c r="J17" s="8">
        <f t="shared" si="3"/>
        <v>3.4375</v>
      </c>
      <c r="K17" s="8">
        <f t="shared" si="3"/>
        <v>3.4375</v>
      </c>
      <c r="L17" s="8">
        <f t="shared" si="3"/>
        <v>3.4375</v>
      </c>
      <c r="M17" s="8">
        <f t="shared" si="3"/>
        <v>3.4375</v>
      </c>
      <c r="N17" s="8">
        <f t="shared" si="3"/>
        <v>3.4375</v>
      </c>
      <c r="O17" s="8">
        <f t="shared" si="3"/>
        <v>3.4375</v>
      </c>
      <c r="P17" s="8">
        <f t="shared" si="3"/>
        <v>3.4375</v>
      </c>
      <c r="Q17" s="8">
        <f t="shared" si="3"/>
        <v>3.4375</v>
      </c>
      <c r="R17" s="8">
        <f t="shared" si="3"/>
        <v>3.4375</v>
      </c>
      <c r="S17" s="8">
        <f t="shared" si="3"/>
        <v>3.4375</v>
      </c>
      <c r="T17" s="8">
        <f t="shared" si="3"/>
        <v>5.4375</v>
      </c>
      <c r="U17" s="8"/>
      <c r="V17" s="8"/>
      <c r="W17" s="8"/>
      <c r="X17" s="8">
        <f t="shared" si="3"/>
        <v>2.6950000000000003</v>
      </c>
      <c r="Y17" s="8">
        <f t="shared" si="3"/>
        <v>2.6950000000000003</v>
      </c>
      <c r="Z17" s="8">
        <f t="shared" si="3"/>
        <v>2.6950000000000003</v>
      </c>
      <c r="AA17" s="8">
        <f t="shared" si="3"/>
        <v>2.6950000000000003</v>
      </c>
      <c r="AB17" s="8">
        <f t="shared" si="3"/>
        <v>2.6950000000000003</v>
      </c>
      <c r="AC17" s="8">
        <f t="shared" si="3"/>
        <v>2.6950000000000003</v>
      </c>
      <c r="AD17" s="8">
        <f t="shared" si="3"/>
        <v>2.6950000000000003</v>
      </c>
      <c r="AE17" s="8">
        <f t="shared" si="3"/>
        <v>2.6950000000000003</v>
      </c>
      <c r="AF17" s="8">
        <f t="shared" si="3"/>
        <v>2.6950000000000003</v>
      </c>
      <c r="AG17" s="8">
        <f t="shared" si="3"/>
        <v>2.6950000000000003</v>
      </c>
      <c r="AH17" s="8">
        <f t="shared" si="3"/>
        <v>2.6950000000000003</v>
      </c>
      <c r="AI17" s="8">
        <f t="shared" si="3"/>
        <v>2.6950000000000003</v>
      </c>
      <c r="AJ17" s="8">
        <f t="shared" si="3"/>
        <v>2.6950000000000003</v>
      </c>
      <c r="AK17" s="8">
        <f t="shared" si="3"/>
        <v>2.6950000000000003</v>
      </c>
      <c r="AL17" s="8">
        <f t="shared" si="3"/>
        <v>2.6950000000000003</v>
      </c>
      <c r="AM17" s="8">
        <f t="shared" si="3"/>
        <v>2.6950000000000003</v>
      </c>
      <c r="AN17" s="8">
        <f t="shared" si="3"/>
        <v>2.6950000000000003</v>
      </c>
      <c r="AO17" s="8">
        <f t="shared" si="3"/>
        <v>2.6950000000000003</v>
      </c>
      <c r="AP17" s="8">
        <f t="shared" si="3"/>
        <v>2.6950000000000003</v>
      </c>
      <c r="AQ17" s="8">
        <f t="shared" si="3"/>
        <v>2.6950000000000003</v>
      </c>
      <c r="AR17" s="8">
        <f t="shared" si="3"/>
        <v>2.6950000000000003</v>
      </c>
      <c r="AS17" s="8">
        <f t="shared" si="3"/>
        <v>2.6950000000000003</v>
      </c>
      <c r="AT17" s="8">
        <f t="shared" si="3"/>
        <v>2.6950000000000003</v>
      </c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9">
        <f t="shared" si="1"/>
        <v>118.98499999999987</v>
      </c>
      <c r="BF17" s="99"/>
      <c r="BG17" s="99"/>
      <c r="BH17" s="99"/>
    </row>
    <row r="18" spans="1:60" s="28" customFormat="1" ht="20.100000000000001" hidden="1" customHeight="1" x14ac:dyDescent="0.2">
      <c r="A18" s="190"/>
      <c r="B18" s="135"/>
      <c r="C18" s="135"/>
      <c r="D18" s="100" t="s">
        <v>16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2">
        <f t="shared" si="1"/>
        <v>0</v>
      </c>
      <c r="BF18" s="99"/>
      <c r="BG18" s="99"/>
      <c r="BH18" s="99"/>
    </row>
    <row r="19" spans="1:60" s="28" customFormat="1" ht="20.100000000000001" hidden="1" customHeight="1" x14ac:dyDescent="0.2">
      <c r="A19" s="190"/>
      <c r="B19" s="136"/>
      <c r="C19" s="136"/>
      <c r="D19" s="103" t="s">
        <v>17</v>
      </c>
      <c r="E19" s="102"/>
      <c r="F19" s="102"/>
      <c r="G19" s="102"/>
      <c r="H19" s="102"/>
      <c r="I19" s="102"/>
      <c r="J19" s="102"/>
      <c r="K19" s="102"/>
      <c r="L19" s="102"/>
      <c r="M19" s="104"/>
      <c r="N19" s="104"/>
      <c r="O19" s="104"/>
      <c r="P19" s="104"/>
      <c r="Q19" s="104"/>
      <c r="R19" s="104"/>
      <c r="S19" s="104"/>
      <c r="T19" s="104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5">
        <f t="shared" si="1"/>
        <v>0</v>
      </c>
      <c r="BF19" s="99"/>
      <c r="BG19" s="99"/>
      <c r="BH19" s="99"/>
    </row>
    <row r="20" spans="1:60" ht="20.100000000000001" customHeight="1" x14ac:dyDescent="0.2">
      <c r="A20" s="190"/>
      <c r="B20" s="142" t="s">
        <v>26</v>
      </c>
      <c r="C20" s="140" t="s">
        <v>19</v>
      </c>
      <c r="D20" s="72" t="s">
        <v>16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44"/>
      <c r="V20" s="44"/>
      <c r="W20" s="44"/>
      <c r="X20" s="20">
        <v>2</v>
      </c>
      <c r="Y20" s="20">
        <v>2</v>
      </c>
      <c r="Z20" s="20">
        <v>2</v>
      </c>
      <c r="AA20" s="20">
        <v>2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20">
        <v>2</v>
      </c>
      <c r="AI20" s="20">
        <v>2</v>
      </c>
      <c r="AJ20" s="20">
        <v>2</v>
      </c>
      <c r="AK20" s="20">
        <v>2</v>
      </c>
      <c r="AL20" s="20">
        <v>2</v>
      </c>
      <c r="AM20" s="20">
        <v>2</v>
      </c>
      <c r="AN20" s="20">
        <v>2</v>
      </c>
      <c r="AO20" s="20">
        <v>2</v>
      </c>
      <c r="AP20" s="20">
        <v>2</v>
      </c>
      <c r="AQ20" s="20">
        <v>2</v>
      </c>
      <c r="AR20" s="20">
        <v>2</v>
      </c>
      <c r="AS20" s="20">
        <v>2</v>
      </c>
      <c r="AT20" s="20">
        <v>4</v>
      </c>
      <c r="AU20" s="20"/>
      <c r="AV20" s="73"/>
      <c r="AW20" s="73"/>
      <c r="AX20" s="73"/>
      <c r="AY20" s="73"/>
      <c r="AZ20" s="73"/>
      <c r="BA20" s="73"/>
      <c r="BB20" s="73"/>
      <c r="BC20" s="73"/>
      <c r="BD20" s="73"/>
      <c r="BE20" s="48">
        <f t="shared" si="1"/>
        <v>48</v>
      </c>
      <c r="BF20" s="99"/>
      <c r="BG20" s="99"/>
      <c r="BH20" s="99"/>
    </row>
    <row r="21" spans="1:60" ht="20.100000000000001" customHeight="1" x14ac:dyDescent="0.2">
      <c r="A21" s="190"/>
      <c r="B21" s="142"/>
      <c r="C21" s="141"/>
      <c r="D21" s="72" t="s">
        <v>17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44"/>
      <c r="V21" s="44"/>
      <c r="W21" s="44"/>
      <c r="X21" s="35">
        <v>0.26</v>
      </c>
      <c r="Y21" s="35">
        <v>0.26</v>
      </c>
      <c r="Z21" s="35">
        <v>0.26</v>
      </c>
      <c r="AA21" s="35">
        <v>0.26</v>
      </c>
      <c r="AB21" s="35">
        <v>0.26</v>
      </c>
      <c r="AC21" s="35">
        <v>0.26</v>
      </c>
      <c r="AD21" s="35">
        <v>0.26</v>
      </c>
      <c r="AE21" s="35">
        <v>0.26</v>
      </c>
      <c r="AF21" s="35">
        <v>0.26</v>
      </c>
      <c r="AG21" s="35">
        <v>0.26</v>
      </c>
      <c r="AH21" s="35">
        <v>0.26</v>
      </c>
      <c r="AI21" s="35">
        <v>0.26</v>
      </c>
      <c r="AJ21" s="35">
        <v>0.26</v>
      </c>
      <c r="AK21" s="35">
        <v>0.26</v>
      </c>
      <c r="AL21" s="35">
        <v>0.26</v>
      </c>
      <c r="AM21" s="35">
        <v>0.26</v>
      </c>
      <c r="AN21" s="35">
        <v>0.26</v>
      </c>
      <c r="AO21" s="35">
        <v>0.26</v>
      </c>
      <c r="AP21" s="35">
        <v>0.26</v>
      </c>
      <c r="AQ21" s="35">
        <v>0.26</v>
      </c>
      <c r="AR21" s="35">
        <v>0.26</v>
      </c>
      <c r="AS21" s="35">
        <v>0.26</v>
      </c>
      <c r="AT21" s="35">
        <v>0.26</v>
      </c>
      <c r="AU21" s="20"/>
      <c r="AV21" s="73"/>
      <c r="AW21" s="73"/>
      <c r="AX21" s="73"/>
      <c r="AY21" s="73"/>
      <c r="AZ21" s="73"/>
      <c r="BA21" s="73"/>
      <c r="BB21" s="73"/>
      <c r="BC21" s="73"/>
      <c r="BD21" s="73"/>
      <c r="BE21" s="49">
        <f t="shared" si="1"/>
        <v>5.9799999999999969</v>
      </c>
      <c r="BF21" s="99"/>
      <c r="BG21" s="99"/>
      <c r="BH21" s="99"/>
    </row>
    <row r="22" spans="1:60" s="70" customFormat="1" ht="20.100000000000001" customHeight="1" x14ac:dyDescent="0.2">
      <c r="A22" s="190"/>
      <c r="B22" s="142" t="s">
        <v>27</v>
      </c>
      <c r="C22" s="140" t="s">
        <v>18</v>
      </c>
      <c r="D22" s="72" t="s">
        <v>16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20">
        <v>2</v>
      </c>
      <c r="T22" s="20">
        <v>2</v>
      </c>
      <c r="U22" s="44"/>
      <c r="V22" s="44"/>
      <c r="W22" s="44"/>
      <c r="X22" s="44">
        <v>2</v>
      </c>
      <c r="Y22" s="44">
        <v>2</v>
      </c>
      <c r="Z22" s="44">
        <v>2</v>
      </c>
      <c r="AA22" s="44">
        <v>2</v>
      </c>
      <c r="AB22" s="44">
        <v>2</v>
      </c>
      <c r="AC22" s="44">
        <v>2</v>
      </c>
      <c r="AD22" s="44">
        <v>2</v>
      </c>
      <c r="AE22" s="44">
        <v>2</v>
      </c>
      <c r="AF22" s="44">
        <v>2</v>
      </c>
      <c r="AG22" s="44">
        <v>2</v>
      </c>
      <c r="AH22" s="44">
        <v>2</v>
      </c>
      <c r="AI22" s="44">
        <v>2</v>
      </c>
      <c r="AJ22" s="44">
        <v>2</v>
      </c>
      <c r="AK22" s="44">
        <v>2</v>
      </c>
      <c r="AL22" s="44">
        <v>2</v>
      </c>
      <c r="AM22" s="44">
        <v>2</v>
      </c>
      <c r="AN22" s="44">
        <v>2</v>
      </c>
      <c r="AO22" s="44">
        <v>2</v>
      </c>
      <c r="AP22" s="44">
        <v>2</v>
      </c>
      <c r="AQ22" s="44">
        <v>2</v>
      </c>
      <c r="AR22" s="44">
        <v>2</v>
      </c>
      <c r="AS22" s="44">
        <v>2</v>
      </c>
      <c r="AT22" s="44">
        <v>2</v>
      </c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48">
        <f t="shared" si="1"/>
        <v>78</v>
      </c>
      <c r="BF22" s="99"/>
      <c r="BG22" s="99"/>
      <c r="BH22" s="99"/>
    </row>
    <row r="23" spans="1:60" s="70" customFormat="1" ht="20.100000000000001" customHeight="1" x14ac:dyDescent="0.2">
      <c r="A23" s="190"/>
      <c r="B23" s="142"/>
      <c r="C23" s="141"/>
      <c r="D23" s="72" t="s">
        <v>17</v>
      </c>
      <c r="E23" s="35">
        <v>0.4375</v>
      </c>
      <c r="F23" s="35">
        <v>0.4375</v>
      </c>
      <c r="G23" s="35">
        <v>0.4375</v>
      </c>
      <c r="H23" s="35">
        <v>0.4375</v>
      </c>
      <c r="I23" s="35">
        <v>0.4375</v>
      </c>
      <c r="J23" s="35">
        <v>0.4375</v>
      </c>
      <c r="K23" s="35">
        <v>0.4375</v>
      </c>
      <c r="L23" s="35">
        <v>0.4375</v>
      </c>
      <c r="M23" s="35">
        <v>0.4375</v>
      </c>
      <c r="N23" s="35">
        <v>0.4375</v>
      </c>
      <c r="O23" s="35">
        <v>0.4375</v>
      </c>
      <c r="P23" s="35">
        <v>0.4375</v>
      </c>
      <c r="Q23" s="35">
        <v>0.4375</v>
      </c>
      <c r="R23" s="35">
        <v>0.4375</v>
      </c>
      <c r="S23" s="35">
        <v>0.4375</v>
      </c>
      <c r="T23" s="35">
        <v>0.4375</v>
      </c>
      <c r="U23" s="44"/>
      <c r="V23" s="52"/>
      <c r="W23" s="44"/>
      <c r="X23" s="35">
        <v>0.435</v>
      </c>
      <c r="Y23" s="35">
        <v>0.435</v>
      </c>
      <c r="Z23" s="35">
        <v>0.435</v>
      </c>
      <c r="AA23" s="35">
        <v>0.435</v>
      </c>
      <c r="AB23" s="35">
        <v>0.435</v>
      </c>
      <c r="AC23" s="35">
        <v>0.435</v>
      </c>
      <c r="AD23" s="35">
        <v>0.435</v>
      </c>
      <c r="AE23" s="35">
        <v>0.435</v>
      </c>
      <c r="AF23" s="35">
        <v>0.435</v>
      </c>
      <c r="AG23" s="35">
        <v>0.435</v>
      </c>
      <c r="AH23" s="35">
        <v>0.435</v>
      </c>
      <c r="AI23" s="35">
        <v>0.435</v>
      </c>
      <c r="AJ23" s="35">
        <v>0.435</v>
      </c>
      <c r="AK23" s="35">
        <v>0.435</v>
      </c>
      <c r="AL23" s="35">
        <v>0.435</v>
      </c>
      <c r="AM23" s="35">
        <v>0.435</v>
      </c>
      <c r="AN23" s="35">
        <v>0.435</v>
      </c>
      <c r="AO23" s="35">
        <v>0.435</v>
      </c>
      <c r="AP23" s="35">
        <v>0.435</v>
      </c>
      <c r="AQ23" s="35">
        <v>0.435</v>
      </c>
      <c r="AR23" s="35">
        <v>0.435</v>
      </c>
      <c r="AS23" s="35">
        <v>0.435</v>
      </c>
      <c r="AT23" s="35">
        <v>0.435</v>
      </c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49">
        <f t="shared" si="1"/>
        <v>17.005000000000006</v>
      </c>
      <c r="BF23" s="99"/>
      <c r="BG23" s="99"/>
      <c r="BH23" s="99"/>
    </row>
    <row r="24" spans="1:60" s="70" customFormat="1" ht="20.100000000000001" customHeight="1" x14ac:dyDescent="0.2">
      <c r="A24" s="190"/>
      <c r="B24" s="142" t="s">
        <v>28</v>
      </c>
      <c r="C24" s="140" t="s">
        <v>20</v>
      </c>
      <c r="D24" s="72" t="s">
        <v>16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20">
        <v>2</v>
      </c>
      <c r="T24" s="20">
        <v>2</v>
      </c>
      <c r="U24" s="44"/>
      <c r="V24" s="44"/>
      <c r="W24" s="44"/>
      <c r="X24" s="44">
        <v>2</v>
      </c>
      <c r="Y24" s="44">
        <v>2</v>
      </c>
      <c r="Z24" s="44">
        <v>2</v>
      </c>
      <c r="AA24" s="44">
        <v>2</v>
      </c>
      <c r="AB24" s="44">
        <v>2</v>
      </c>
      <c r="AC24" s="44">
        <v>2</v>
      </c>
      <c r="AD24" s="44">
        <v>2</v>
      </c>
      <c r="AE24" s="44">
        <v>2</v>
      </c>
      <c r="AF24" s="44">
        <v>2</v>
      </c>
      <c r="AG24" s="44">
        <v>2</v>
      </c>
      <c r="AH24" s="44">
        <v>2</v>
      </c>
      <c r="AI24" s="44">
        <v>2</v>
      </c>
      <c r="AJ24" s="44">
        <v>2</v>
      </c>
      <c r="AK24" s="44">
        <v>2</v>
      </c>
      <c r="AL24" s="44">
        <v>2</v>
      </c>
      <c r="AM24" s="44">
        <v>2</v>
      </c>
      <c r="AN24" s="44">
        <v>2</v>
      </c>
      <c r="AO24" s="44">
        <v>2</v>
      </c>
      <c r="AP24" s="44">
        <v>2</v>
      </c>
      <c r="AQ24" s="44">
        <v>2</v>
      </c>
      <c r="AR24" s="44">
        <v>2</v>
      </c>
      <c r="AS24" s="44">
        <v>2</v>
      </c>
      <c r="AT24" s="44">
        <v>2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48">
        <f t="shared" si="1"/>
        <v>78</v>
      </c>
      <c r="BF24" s="99"/>
      <c r="BG24" s="99"/>
      <c r="BH24" s="99"/>
    </row>
    <row r="25" spans="1:60" s="70" customFormat="1" ht="20.100000000000001" customHeight="1" x14ac:dyDescent="0.2">
      <c r="A25" s="190"/>
      <c r="B25" s="142"/>
      <c r="C25" s="141"/>
      <c r="D25" s="72" t="s">
        <v>17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44"/>
      <c r="V25" s="44"/>
      <c r="W25" s="44"/>
      <c r="X25" s="44">
        <v>2</v>
      </c>
      <c r="Y25" s="44">
        <v>2</v>
      </c>
      <c r="Z25" s="44">
        <v>2</v>
      </c>
      <c r="AA25" s="44">
        <v>2</v>
      </c>
      <c r="AB25" s="44">
        <v>2</v>
      </c>
      <c r="AC25" s="44">
        <v>2</v>
      </c>
      <c r="AD25" s="44">
        <v>2</v>
      </c>
      <c r="AE25" s="44">
        <v>2</v>
      </c>
      <c r="AF25" s="44">
        <v>2</v>
      </c>
      <c r="AG25" s="44">
        <v>2</v>
      </c>
      <c r="AH25" s="44">
        <v>2</v>
      </c>
      <c r="AI25" s="44">
        <v>2</v>
      </c>
      <c r="AJ25" s="44">
        <v>2</v>
      </c>
      <c r="AK25" s="44">
        <v>2</v>
      </c>
      <c r="AL25" s="44">
        <v>2</v>
      </c>
      <c r="AM25" s="44">
        <v>2</v>
      </c>
      <c r="AN25" s="44">
        <v>2</v>
      </c>
      <c r="AO25" s="44">
        <v>2</v>
      </c>
      <c r="AP25" s="44">
        <v>2</v>
      </c>
      <c r="AQ25" s="44">
        <v>2</v>
      </c>
      <c r="AR25" s="44">
        <v>2</v>
      </c>
      <c r="AS25" s="44">
        <v>2</v>
      </c>
      <c r="AT25" s="44">
        <v>2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49">
        <f t="shared" si="1"/>
        <v>78</v>
      </c>
      <c r="BF25" s="99"/>
      <c r="BG25" s="99"/>
      <c r="BH25" s="99"/>
    </row>
    <row r="26" spans="1:60" s="70" customFormat="1" ht="20.100000000000001" customHeight="1" x14ac:dyDescent="0.2">
      <c r="A26" s="190"/>
      <c r="B26" s="128" t="s">
        <v>77</v>
      </c>
      <c r="C26" s="140" t="s">
        <v>217</v>
      </c>
      <c r="D26" s="72" t="s">
        <v>16</v>
      </c>
      <c r="E26" s="20">
        <v>2</v>
      </c>
      <c r="F26" s="20">
        <v>2</v>
      </c>
      <c r="G26" s="20">
        <v>2</v>
      </c>
      <c r="H26" s="20">
        <v>2</v>
      </c>
      <c r="I26" s="20">
        <v>2</v>
      </c>
      <c r="J26" s="20">
        <v>2</v>
      </c>
      <c r="K26" s="20">
        <v>2</v>
      </c>
      <c r="L26" s="20">
        <v>2</v>
      </c>
      <c r="M26" s="20">
        <v>2</v>
      </c>
      <c r="N26" s="20">
        <v>2</v>
      </c>
      <c r="O26" s="20">
        <v>2</v>
      </c>
      <c r="P26" s="20">
        <v>2</v>
      </c>
      <c r="Q26" s="20">
        <v>2</v>
      </c>
      <c r="R26" s="20">
        <v>2</v>
      </c>
      <c r="S26" s="20">
        <v>2</v>
      </c>
      <c r="T26" s="20">
        <v>6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48">
        <f t="shared" si="1"/>
        <v>36</v>
      </c>
      <c r="BF26" s="99"/>
      <c r="BG26" s="99"/>
      <c r="BH26" s="99"/>
    </row>
    <row r="27" spans="1:60" s="70" customFormat="1" ht="20.100000000000001" customHeight="1" x14ac:dyDescent="0.2">
      <c r="A27" s="190"/>
      <c r="B27" s="129"/>
      <c r="C27" s="141"/>
      <c r="D27" s="72" t="s">
        <v>17</v>
      </c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3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49">
        <f t="shared" si="1"/>
        <v>18</v>
      </c>
      <c r="BF27" s="99"/>
      <c r="BG27" s="99"/>
      <c r="BH27" s="99"/>
    </row>
    <row r="28" spans="1:60" s="1" customFormat="1" ht="20.100000000000001" customHeight="1" x14ac:dyDescent="0.2">
      <c r="A28" s="190"/>
      <c r="B28" s="144" t="s">
        <v>29</v>
      </c>
      <c r="C28" s="144" t="s">
        <v>89</v>
      </c>
      <c r="D28" s="88" t="s">
        <v>16</v>
      </c>
      <c r="E28" s="59">
        <f>E30</f>
        <v>3</v>
      </c>
      <c r="F28" s="59">
        <f t="shared" ref="F28:AT29" si="4">F30</f>
        <v>3</v>
      </c>
      <c r="G28" s="59">
        <f t="shared" si="4"/>
        <v>3</v>
      </c>
      <c r="H28" s="59">
        <f t="shared" si="4"/>
        <v>3</v>
      </c>
      <c r="I28" s="59">
        <f t="shared" si="4"/>
        <v>3</v>
      </c>
      <c r="J28" s="59">
        <f t="shared" si="4"/>
        <v>3</v>
      </c>
      <c r="K28" s="59">
        <f t="shared" si="4"/>
        <v>3</v>
      </c>
      <c r="L28" s="59">
        <f t="shared" si="4"/>
        <v>3</v>
      </c>
      <c r="M28" s="59">
        <f t="shared" si="4"/>
        <v>3</v>
      </c>
      <c r="N28" s="59">
        <f t="shared" si="4"/>
        <v>3</v>
      </c>
      <c r="O28" s="59">
        <f t="shared" si="4"/>
        <v>3</v>
      </c>
      <c r="P28" s="59">
        <f t="shared" si="4"/>
        <v>3</v>
      </c>
      <c r="Q28" s="59">
        <f t="shared" si="4"/>
        <v>3</v>
      </c>
      <c r="R28" s="59">
        <f t="shared" si="4"/>
        <v>3</v>
      </c>
      <c r="S28" s="59">
        <f t="shared" si="4"/>
        <v>3</v>
      </c>
      <c r="T28" s="59">
        <f t="shared" si="4"/>
        <v>3</v>
      </c>
      <c r="U28" s="59"/>
      <c r="V28" s="59"/>
      <c r="W28" s="59"/>
      <c r="X28" s="59">
        <f t="shared" si="4"/>
        <v>4</v>
      </c>
      <c r="Y28" s="59">
        <f t="shared" si="4"/>
        <v>4</v>
      </c>
      <c r="Z28" s="59">
        <f t="shared" si="4"/>
        <v>4</v>
      </c>
      <c r="AA28" s="59">
        <f t="shared" si="4"/>
        <v>4</v>
      </c>
      <c r="AB28" s="59">
        <f t="shared" si="4"/>
        <v>4</v>
      </c>
      <c r="AC28" s="59">
        <f t="shared" si="4"/>
        <v>4</v>
      </c>
      <c r="AD28" s="59">
        <f t="shared" si="4"/>
        <v>4</v>
      </c>
      <c r="AE28" s="59">
        <f t="shared" si="4"/>
        <v>4</v>
      </c>
      <c r="AF28" s="59">
        <f t="shared" si="4"/>
        <v>4</v>
      </c>
      <c r="AG28" s="59">
        <f t="shared" si="4"/>
        <v>4</v>
      </c>
      <c r="AH28" s="59">
        <f t="shared" si="4"/>
        <v>4</v>
      </c>
      <c r="AI28" s="59">
        <f t="shared" si="4"/>
        <v>4</v>
      </c>
      <c r="AJ28" s="59">
        <f t="shared" si="4"/>
        <v>4</v>
      </c>
      <c r="AK28" s="59">
        <f t="shared" si="4"/>
        <v>4</v>
      </c>
      <c r="AL28" s="59">
        <f t="shared" si="4"/>
        <v>4</v>
      </c>
      <c r="AM28" s="59">
        <f t="shared" si="4"/>
        <v>4</v>
      </c>
      <c r="AN28" s="59">
        <f t="shared" si="4"/>
        <v>4</v>
      </c>
      <c r="AO28" s="59">
        <f t="shared" si="4"/>
        <v>4</v>
      </c>
      <c r="AP28" s="59">
        <f t="shared" si="4"/>
        <v>4</v>
      </c>
      <c r="AQ28" s="59">
        <f t="shared" si="4"/>
        <v>4</v>
      </c>
      <c r="AR28" s="59">
        <f t="shared" si="4"/>
        <v>4</v>
      </c>
      <c r="AS28" s="59">
        <f t="shared" si="4"/>
        <v>4</v>
      </c>
      <c r="AT28" s="59">
        <f t="shared" si="4"/>
        <v>4</v>
      </c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9">
        <f t="shared" si="1"/>
        <v>140</v>
      </c>
      <c r="BF28" s="99"/>
      <c r="BG28" s="99"/>
      <c r="BH28" s="99"/>
    </row>
    <row r="29" spans="1:60" s="1" customFormat="1" ht="20.100000000000001" customHeight="1" x14ac:dyDescent="0.2">
      <c r="A29" s="190"/>
      <c r="B29" s="145"/>
      <c r="C29" s="145"/>
      <c r="D29" s="88" t="s">
        <v>17</v>
      </c>
      <c r="E29" s="59">
        <f>E31</f>
        <v>1.5</v>
      </c>
      <c r="F29" s="59">
        <f t="shared" si="4"/>
        <v>1.5</v>
      </c>
      <c r="G29" s="59">
        <f t="shared" si="4"/>
        <v>1.5</v>
      </c>
      <c r="H29" s="59">
        <f t="shared" si="4"/>
        <v>1.5</v>
      </c>
      <c r="I29" s="59">
        <f t="shared" si="4"/>
        <v>1.5</v>
      </c>
      <c r="J29" s="59">
        <f t="shared" si="4"/>
        <v>1.5</v>
      </c>
      <c r="K29" s="59">
        <f t="shared" si="4"/>
        <v>1.5</v>
      </c>
      <c r="L29" s="59">
        <f t="shared" si="4"/>
        <v>1.5</v>
      </c>
      <c r="M29" s="59">
        <f t="shared" si="4"/>
        <v>1.5</v>
      </c>
      <c r="N29" s="59">
        <f t="shared" si="4"/>
        <v>1.5</v>
      </c>
      <c r="O29" s="59">
        <f t="shared" si="4"/>
        <v>1.5</v>
      </c>
      <c r="P29" s="59">
        <f t="shared" si="4"/>
        <v>1.5</v>
      </c>
      <c r="Q29" s="59">
        <f t="shared" si="4"/>
        <v>1.5</v>
      </c>
      <c r="R29" s="59">
        <f t="shared" si="4"/>
        <v>1.5</v>
      </c>
      <c r="S29" s="59">
        <f t="shared" si="4"/>
        <v>1.5</v>
      </c>
      <c r="T29" s="59">
        <f t="shared" si="4"/>
        <v>1.5</v>
      </c>
      <c r="U29" s="59"/>
      <c r="V29" s="59"/>
      <c r="W29" s="59"/>
      <c r="X29" s="59">
        <f t="shared" si="4"/>
        <v>2</v>
      </c>
      <c r="Y29" s="59">
        <f t="shared" si="4"/>
        <v>2</v>
      </c>
      <c r="Z29" s="59">
        <f t="shared" si="4"/>
        <v>2</v>
      </c>
      <c r="AA29" s="59">
        <f t="shared" si="4"/>
        <v>2</v>
      </c>
      <c r="AB29" s="59">
        <f t="shared" si="4"/>
        <v>2</v>
      </c>
      <c r="AC29" s="59">
        <f t="shared" si="4"/>
        <v>2</v>
      </c>
      <c r="AD29" s="59">
        <f t="shared" si="4"/>
        <v>2</v>
      </c>
      <c r="AE29" s="59">
        <f t="shared" si="4"/>
        <v>2</v>
      </c>
      <c r="AF29" s="59">
        <f t="shared" si="4"/>
        <v>2</v>
      </c>
      <c r="AG29" s="59">
        <f t="shared" si="4"/>
        <v>2</v>
      </c>
      <c r="AH29" s="59">
        <f t="shared" si="4"/>
        <v>2</v>
      </c>
      <c r="AI29" s="59">
        <f t="shared" si="4"/>
        <v>2</v>
      </c>
      <c r="AJ29" s="59">
        <f t="shared" si="4"/>
        <v>2</v>
      </c>
      <c r="AK29" s="59">
        <f t="shared" si="4"/>
        <v>2</v>
      </c>
      <c r="AL29" s="59">
        <f t="shared" si="4"/>
        <v>2</v>
      </c>
      <c r="AM29" s="59">
        <f t="shared" si="4"/>
        <v>2</v>
      </c>
      <c r="AN29" s="59">
        <f t="shared" si="4"/>
        <v>2</v>
      </c>
      <c r="AO29" s="59">
        <f t="shared" si="4"/>
        <v>2</v>
      </c>
      <c r="AP29" s="59">
        <f t="shared" si="4"/>
        <v>2</v>
      </c>
      <c r="AQ29" s="59">
        <f t="shared" si="4"/>
        <v>2</v>
      </c>
      <c r="AR29" s="59">
        <f t="shared" si="4"/>
        <v>2</v>
      </c>
      <c r="AS29" s="59">
        <f t="shared" si="4"/>
        <v>2</v>
      </c>
      <c r="AT29" s="59">
        <f t="shared" si="4"/>
        <v>2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9">
        <f t="shared" si="1"/>
        <v>70</v>
      </c>
      <c r="BF29" s="99"/>
      <c r="BG29" s="99"/>
      <c r="BH29" s="99"/>
    </row>
    <row r="30" spans="1:60" s="70" customFormat="1" ht="20.100000000000001" customHeight="1" x14ac:dyDescent="0.2">
      <c r="A30" s="190"/>
      <c r="B30" s="128" t="s">
        <v>92</v>
      </c>
      <c r="C30" s="140" t="s">
        <v>91</v>
      </c>
      <c r="D30" s="72" t="s">
        <v>16</v>
      </c>
      <c r="E30" s="20">
        <v>3</v>
      </c>
      <c r="F30" s="20">
        <v>3</v>
      </c>
      <c r="G30" s="20">
        <v>3</v>
      </c>
      <c r="H30" s="20">
        <v>3</v>
      </c>
      <c r="I30" s="20">
        <v>3</v>
      </c>
      <c r="J30" s="20">
        <v>3</v>
      </c>
      <c r="K30" s="20">
        <v>3</v>
      </c>
      <c r="L30" s="20">
        <v>3</v>
      </c>
      <c r="M30" s="20">
        <v>3</v>
      </c>
      <c r="N30" s="20">
        <v>3</v>
      </c>
      <c r="O30" s="20">
        <v>3</v>
      </c>
      <c r="P30" s="20">
        <v>3</v>
      </c>
      <c r="Q30" s="20">
        <v>3</v>
      </c>
      <c r="R30" s="20">
        <v>3</v>
      </c>
      <c r="S30" s="20">
        <v>3</v>
      </c>
      <c r="T30" s="20">
        <v>3</v>
      </c>
      <c r="U30" s="20"/>
      <c r="V30" s="20"/>
      <c r="W30" s="20"/>
      <c r="X30" s="20">
        <v>4</v>
      </c>
      <c r="Y30" s="20">
        <v>4</v>
      </c>
      <c r="Z30" s="20">
        <v>4</v>
      </c>
      <c r="AA30" s="20">
        <v>4</v>
      </c>
      <c r="AB30" s="20">
        <v>4</v>
      </c>
      <c r="AC30" s="20">
        <v>4</v>
      </c>
      <c r="AD30" s="20">
        <v>4</v>
      </c>
      <c r="AE30" s="20">
        <v>4</v>
      </c>
      <c r="AF30" s="20">
        <v>4</v>
      </c>
      <c r="AG30" s="20">
        <v>4</v>
      </c>
      <c r="AH30" s="20">
        <v>4</v>
      </c>
      <c r="AI30" s="20">
        <v>4</v>
      </c>
      <c r="AJ30" s="20">
        <v>4</v>
      </c>
      <c r="AK30" s="20">
        <v>4</v>
      </c>
      <c r="AL30" s="20">
        <v>4</v>
      </c>
      <c r="AM30" s="20">
        <v>4</v>
      </c>
      <c r="AN30" s="20">
        <v>4</v>
      </c>
      <c r="AO30" s="20">
        <v>4</v>
      </c>
      <c r="AP30" s="20">
        <v>4</v>
      </c>
      <c r="AQ30" s="20">
        <v>4</v>
      </c>
      <c r="AR30" s="20">
        <v>4</v>
      </c>
      <c r="AS30" s="20">
        <v>4</v>
      </c>
      <c r="AT30" s="20">
        <v>4</v>
      </c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48">
        <f t="shared" si="1"/>
        <v>140</v>
      </c>
      <c r="BF30" s="99"/>
      <c r="BG30" s="99"/>
      <c r="BH30" s="99"/>
    </row>
    <row r="31" spans="1:60" s="70" customFormat="1" ht="20.100000000000001" customHeight="1" x14ac:dyDescent="0.2">
      <c r="A31" s="190"/>
      <c r="B31" s="129"/>
      <c r="C31" s="141"/>
      <c r="D31" s="72" t="s">
        <v>17</v>
      </c>
      <c r="E31" s="20">
        <v>1.5</v>
      </c>
      <c r="F31" s="20">
        <v>1.5</v>
      </c>
      <c r="G31" s="20">
        <v>1.5</v>
      </c>
      <c r="H31" s="20">
        <v>1.5</v>
      </c>
      <c r="I31" s="20">
        <v>1.5</v>
      </c>
      <c r="J31" s="20">
        <v>1.5</v>
      </c>
      <c r="K31" s="20">
        <v>1.5</v>
      </c>
      <c r="L31" s="20">
        <v>1.5</v>
      </c>
      <c r="M31" s="20">
        <v>1.5</v>
      </c>
      <c r="N31" s="20">
        <v>1.5</v>
      </c>
      <c r="O31" s="20">
        <v>1.5</v>
      </c>
      <c r="P31" s="20">
        <v>1.5</v>
      </c>
      <c r="Q31" s="20">
        <v>1.5</v>
      </c>
      <c r="R31" s="20">
        <v>1.5</v>
      </c>
      <c r="S31" s="20">
        <v>1.5</v>
      </c>
      <c r="T31" s="20">
        <v>1.5</v>
      </c>
      <c r="U31" s="20"/>
      <c r="V31" s="20"/>
      <c r="W31" s="20"/>
      <c r="X31" s="20">
        <v>2</v>
      </c>
      <c r="Y31" s="20">
        <v>2</v>
      </c>
      <c r="Z31" s="20">
        <v>2</v>
      </c>
      <c r="AA31" s="20">
        <v>2</v>
      </c>
      <c r="AB31" s="20">
        <v>2</v>
      </c>
      <c r="AC31" s="20">
        <v>2</v>
      </c>
      <c r="AD31" s="20">
        <v>2</v>
      </c>
      <c r="AE31" s="20">
        <v>2</v>
      </c>
      <c r="AF31" s="20">
        <v>2</v>
      </c>
      <c r="AG31" s="20">
        <v>2</v>
      </c>
      <c r="AH31" s="20">
        <v>2</v>
      </c>
      <c r="AI31" s="20">
        <v>2</v>
      </c>
      <c r="AJ31" s="20">
        <v>2</v>
      </c>
      <c r="AK31" s="20">
        <v>2</v>
      </c>
      <c r="AL31" s="20">
        <v>2</v>
      </c>
      <c r="AM31" s="20">
        <v>2</v>
      </c>
      <c r="AN31" s="20">
        <v>2</v>
      </c>
      <c r="AO31" s="20">
        <v>2</v>
      </c>
      <c r="AP31" s="20">
        <v>2</v>
      </c>
      <c r="AQ31" s="20">
        <v>2</v>
      </c>
      <c r="AR31" s="20">
        <v>2</v>
      </c>
      <c r="AS31" s="20">
        <v>2</v>
      </c>
      <c r="AT31" s="20">
        <v>2</v>
      </c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49">
        <f t="shared" si="1"/>
        <v>70</v>
      </c>
      <c r="BF31" s="99"/>
      <c r="BG31" s="99"/>
      <c r="BH31" s="99"/>
    </row>
    <row r="32" spans="1:60" s="1" customFormat="1" ht="20.100000000000001" customHeight="1" x14ac:dyDescent="0.2">
      <c r="A32" s="190"/>
      <c r="B32" s="144" t="s">
        <v>30</v>
      </c>
      <c r="C32" s="144" t="s">
        <v>199</v>
      </c>
      <c r="D32" s="88" t="s">
        <v>16</v>
      </c>
      <c r="E32" s="106">
        <f t="shared" ref="E32:T33" si="5">E34+E52</f>
        <v>23</v>
      </c>
      <c r="F32" s="106">
        <f t="shared" si="5"/>
        <v>23</v>
      </c>
      <c r="G32" s="106">
        <f t="shared" si="5"/>
        <v>23</v>
      </c>
      <c r="H32" s="106">
        <f t="shared" si="5"/>
        <v>23</v>
      </c>
      <c r="I32" s="106">
        <f t="shared" si="5"/>
        <v>23</v>
      </c>
      <c r="J32" s="106">
        <f t="shared" si="5"/>
        <v>23</v>
      </c>
      <c r="K32" s="106">
        <f t="shared" si="5"/>
        <v>23</v>
      </c>
      <c r="L32" s="106">
        <f t="shared" si="5"/>
        <v>23</v>
      </c>
      <c r="M32" s="106">
        <f t="shared" si="5"/>
        <v>23</v>
      </c>
      <c r="N32" s="106">
        <f t="shared" si="5"/>
        <v>23</v>
      </c>
      <c r="O32" s="106">
        <f t="shared" si="5"/>
        <v>23</v>
      </c>
      <c r="P32" s="106">
        <f t="shared" si="5"/>
        <v>23</v>
      </c>
      <c r="Q32" s="106">
        <f t="shared" si="5"/>
        <v>23</v>
      </c>
      <c r="R32" s="106">
        <f t="shared" si="5"/>
        <v>23</v>
      </c>
      <c r="S32" s="106">
        <f t="shared" si="5"/>
        <v>23</v>
      </c>
      <c r="T32" s="106">
        <f t="shared" si="5"/>
        <v>19</v>
      </c>
      <c r="U32" s="106"/>
      <c r="V32" s="106"/>
      <c r="W32" s="106"/>
      <c r="X32" s="106">
        <f t="shared" ref="X32:AT33" si="6">X34+X52</f>
        <v>21</v>
      </c>
      <c r="Y32" s="106">
        <f t="shared" si="6"/>
        <v>21</v>
      </c>
      <c r="Z32" s="106">
        <f t="shared" si="6"/>
        <v>21</v>
      </c>
      <c r="AA32" s="106">
        <f t="shared" si="6"/>
        <v>21</v>
      </c>
      <c r="AB32" s="106">
        <f t="shared" si="6"/>
        <v>21</v>
      </c>
      <c r="AC32" s="106">
        <f t="shared" si="6"/>
        <v>21</v>
      </c>
      <c r="AD32" s="106">
        <f t="shared" si="6"/>
        <v>21</v>
      </c>
      <c r="AE32" s="106">
        <f t="shared" si="6"/>
        <v>21</v>
      </c>
      <c r="AF32" s="106">
        <f t="shared" si="6"/>
        <v>21</v>
      </c>
      <c r="AG32" s="106">
        <f t="shared" si="6"/>
        <v>21</v>
      </c>
      <c r="AH32" s="106">
        <f t="shared" si="6"/>
        <v>21</v>
      </c>
      <c r="AI32" s="106">
        <f t="shared" si="6"/>
        <v>21</v>
      </c>
      <c r="AJ32" s="106">
        <f t="shared" si="6"/>
        <v>21</v>
      </c>
      <c r="AK32" s="106">
        <f t="shared" si="6"/>
        <v>21</v>
      </c>
      <c r="AL32" s="106">
        <f t="shared" si="6"/>
        <v>21</v>
      </c>
      <c r="AM32" s="106">
        <f t="shared" si="6"/>
        <v>21</v>
      </c>
      <c r="AN32" s="106">
        <f t="shared" si="6"/>
        <v>21</v>
      </c>
      <c r="AO32" s="106">
        <f t="shared" si="6"/>
        <v>21</v>
      </c>
      <c r="AP32" s="106">
        <f t="shared" si="6"/>
        <v>21</v>
      </c>
      <c r="AQ32" s="106">
        <f t="shared" si="6"/>
        <v>21</v>
      </c>
      <c r="AR32" s="106">
        <f t="shared" si="6"/>
        <v>21</v>
      </c>
      <c r="AS32" s="106">
        <f t="shared" si="6"/>
        <v>21</v>
      </c>
      <c r="AT32" s="106">
        <f t="shared" si="6"/>
        <v>19</v>
      </c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9">
        <f t="shared" si="1"/>
        <v>845</v>
      </c>
      <c r="BF32" s="99"/>
      <c r="BG32" s="99"/>
      <c r="BH32" s="99"/>
    </row>
    <row r="33" spans="1:61" s="1" customFormat="1" ht="20.100000000000001" customHeight="1" x14ac:dyDescent="0.2">
      <c r="A33" s="190"/>
      <c r="B33" s="145"/>
      <c r="C33" s="145"/>
      <c r="D33" s="88" t="s">
        <v>17</v>
      </c>
      <c r="E33" s="76">
        <f t="shared" si="5"/>
        <v>11.5</v>
      </c>
      <c r="F33" s="76">
        <f t="shared" si="5"/>
        <v>11.5</v>
      </c>
      <c r="G33" s="76">
        <f t="shared" si="5"/>
        <v>11.5</v>
      </c>
      <c r="H33" s="76">
        <f t="shared" si="5"/>
        <v>11.5</v>
      </c>
      <c r="I33" s="76">
        <f t="shared" si="5"/>
        <v>11.5</v>
      </c>
      <c r="J33" s="76">
        <f t="shared" si="5"/>
        <v>11.5</v>
      </c>
      <c r="K33" s="76">
        <f t="shared" si="5"/>
        <v>11.5</v>
      </c>
      <c r="L33" s="76">
        <f t="shared" si="5"/>
        <v>11.5</v>
      </c>
      <c r="M33" s="76">
        <f t="shared" si="5"/>
        <v>11.5</v>
      </c>
      <c r="N33" s="76">
        <f t="shared" si="5"/>
        <v>11.5</v>
      </c>
      <c r="O33" s="76">
        <f t="shared" si="5"/>
        <v>11.5</v>
      </c>
      <c r="P33" s="76">
        <f t="shared" si="5"/>
        <v>11.5</v>
      </c>
      <c r="Q33" s="76">
        <f t="shared" si="5"/>
        <v>11.5</v>
      </c>
      <c r="R33" s="76">
        <f t="shared" si="5"/>
        <v>11.5</v>
      </c>
      <c r="S33" s="76">
        <f t="shared" si="5"/>
        <v>11.5</v>
      </c>
      <c r="T33" s="76">
        <f t="shared" si="5"/>
        <v>9.5</v>
      </c>
      <c r="U33" s="76"/>
      <c r="V33" s="76"/>
      <c r="W33" s="76"/>
      <c r="X33" s="76">
        <f t="shared" si="6"/>
        <v>10.5</v>
      </c>
      <c r="Y33" s="76">
        <f t="shared" si="6"/>
        <v>10.5</v>
      </c>
      <c r="Z33" s="76">
        <f t="shared" si="6"/>
        <v>10.5</v>
      </c>
      <c r="AA33" s="76">
        <f t="shared" si="6"/>
        <v>10.5</v>
      </c>
      <c r="AB33" s="76">
        <f t="shared" si="6"/>
        <v>10.5</v>
      </c>
      <c r="AC33" s="76">
        <f t="shared" si="6"/>
        <v>10.5</v>
      </c>
      <c r="AD33" s="76">
        <f t="shared" si="6"/>
        <v>10.5</v>
      </c>
      <c r="AE33" s="76">
        <f t="shared" si="6"/>
        <v>10.5</v>
      </c>
      <c r="AF33" s="76">
        <f t="shared" si="6"/>
        <v>10.5</v>
      </c>
      <c r="AG33" s="76">
        <f t="shared" si="6"/>
        <v>10.5</v>
      </c>
      <c r="AH33" s="76">
        <f t="shared" si="6"/>
        <v>10.5</v>
      </c>
      <c r="AI33" s="76">
        <f t="shared" si="6"/>
        <v>10.5</v>
      </c>
      <c r="AJ33" s="76">
        <f t="shared" si="6"/>
        <v>10.5</v>
      </c>
      <c r="AK33" s="76">
        <f t="shared" si="6"/>
        <v>10.5</v>
      </c>
      <c r="AL33" s="76">
        <f t="shared" si="6"/>
        <v>10.5</v>
      </c>
      <c r="AM33" s="76">
        <f t="shared" si="6"/>
        <v>10.5</v>
      </c>
      <c r="AN33" s="76">
        <f t="shared" si="6"/>
        <v>10.5</v>
      </c>
      <c r="AO33" s="76">
        <f t="shared" si="6"/>
        <v>10.5</v>
      </c>
      <c r="AP33" s="76">
        <f t="shared" si="6"/>
        <v>10.5</v>
      </c>
      <c r="AQ33" s="76">
        <f t="shared" si="6"/>
        <v>10.5</v>
      </c>
      <c r="AR33" s="76">
        <f t="shared" si="6"/>
        <v>10.5</v>
      </c>
      <c r="AS33" s="76">
        <f t="shared" si="6"/>
        <v>10.5</v>
      </c>
      <c r="AT33" s="76">
        <f t="shared" si="6"/>
        <v>9</v>
      </c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9">
        <f t="shared" si="1"/>
        <v>422</v>
      </c>
      <c r="BF33" s="99"/>
      <c r="BG33" s="99"/>
      <c r="BH33" s="99"/>
    </row>
    <row r="34" spans="1:61" s="1" customFormat="1" ht="20.100000000000001" customHeight="1" x14ac:dyDescent="0.2">
      <c r="A34" s="190"/>
      <c r="B34" s="139" t="s">
        <v>31</v>
      </c>
      <c r="C34" s="139" t="s">
        <v>73</v>
      </c>
      <c r="D34" s="88" t="s">
        <v>16</v>
      </c>
      <c r="E34" s="59">
        <f t="shared" ref="E34:T34" si="7">E36+E38+E40+E42+E44+E46+E48+E50</f>
        <v>18</v>
      </c>
      <c r="F34" s="59">
        <f t="shared" si="7"/>
        <v>18</v>
      </c>
      <c r="G34" s="59">
        <f t="shared" si="7"/>
        <v>18</v>
      </c>
      <c r="H34" s="59">
        <f t="shared" si="7"/>
        <v>18</v>
      </c>
      <c r="I34" s="59">
        <f t="shared" si="7"/>
        <v>18</v>
      </c>
      <c r="J34" s="59">
        <f t="shared" si="7"/>
        <v>18</v>
      </c>
      <c r="K34" s="59">
        <f t="shared" si="7"/>
        <v>18</v>
      </c>
      <c r="L34" s="59">
        <f t="shared" si="7"/>
        <v>18</v>
      </c>
      <c r="M34" s="59">
        <f t="shared" si="7"/>
        <v>18</v>
      </c>
      <c r="N34" s="59">
        <f t="shared" si="7"/>
        <v>18</v>
      </c>
      <c r="O34" s="59">
        <f t="shared" si="7"/>
        <v>18</v>
      </c>
      <c r="P34" s="59">
        <f t="shared" si="7"/>
        <v>18</v>
      </c>
      <c r="Q34" s="59">
        <f t="shared" si="7"/>
        <v>18</v>
      </c>
      <c r="R34" s="59">
        <f t="shared" si="7"/>
        <v>18</v>
      </c>
      <c r="S34" s="59">
        <f t="shared" si="7"/>
        <v>18</v>
      </c>
      <c r="T34" s="59">
        <f t="shared" si="7"/>
        <v>18</v>
      </c>
      <c r="U34" s="59"/>
      <c r="V34" s="59"/>
      <c r="W34" s="59"/>
      <c r="X34" s="59">
        <f t="shared" ref="X34:AT34" si="8">X36+X38+X40+X42+X44+X46+X48+X50</f>
        <v>13</v>
      </c>
      <c r="Y34" s="59">
        <f t="shared" si="8"/>
        <v>13</v>
      </c>
      <c r="Z34" s="59">
        <f t="shared" si="8"/>
        <v>13</v>
      </c>
      <c r="AA34" s="59">
        <f t="shared" si="8"/>
        <v>13</v>
      </c>
      <c r="AB34" s="59">
        <f t="shared" si="8"/>
        <v>13</v>
      </c>
      <c r="AC34" s="59">
        <f t="shared" si="8"/>
        <v>13</v>
      </c>
      <c r="AD34" s="59">
        <f t="shared" si="8"/>
        <v>13</v>
      </c>
      <c r="AE34" s="59">
        <f t="shared" si="8"/>
        <v>13</v>
      </c>
      <c r="AF34" s="59">
        <f t="shared" si="8"/>
        <v>13</v>
      </c>
      <c r="AG34" s="59">
        <f t="shared" si="8"/>
        <v>13</v>
      </c>
      <c r="AH34" s="59">
        <f t="shared" si="8"/>
        <v>13</v>
      </c>
      <c r="AI34" s="59">
        <f t="shared" si="8"/>
        <v>13</v>
      </c>
      <c r="AJ34" s="59">
        <f t="shared" si="8"/>
        <v>13</v>
      </c>
      <c r="AK34" s="59">
        <f t="shared" si="8"/>
        <v>13</v>
      </c>
      <c r="AL34" s="59">
        <f t="shared" si="8"/>
        <v>13</v>
      </c>
      <c r="AM34" s="59">
        <f t="shared" si="8"/>
        <v>13</v>
      </c>
      <c r="AN34" s="59">
        <f t="shared" si="8"/>
        <v>13</v>
      </c>
      <c r="AO34" s="59">
        <f t="shared" si="8"/>
        <v>13</v>
      </c>
      <c r="AP34" s="59">
        <f t="shared" si="8"/>
        <v>11</v>
      </c>
      <c r="AQ34" s="59">
        <f t="shared" si="8"/>
        <v>11</v>
      </c>
      <c r="AR34" s="59">
        <f t="shared" si="8"/>
        <v>11</v>
      </c>
      <c r="AS34" s="59">
        <f t="shared" si="8"/>
        <v>11</v>
      </c>
      <c r="AT34" s="59">
        <f t="shared" si="8"/>
        <v>11</v>
      </c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9">
        <f t="shared" si="1"/>
        <v>577</v>
      </c>
      <c r="BF34" s="99"/>
      <c r="BG34" s="99"/>
      <c r="BH34" s="99"/>
    </row>
    <row r="35" spans="1:61" s="1" customFormat="1" ht="20.100000000000001" customHeight="1" x14ac:dyDescent="0.2">
      <c r="A35" s="190"/>
      <c r="B35" s="139"/>
      <c r="C35" s="139"/>
      <c r="D35" s="88" t="s">
        <v>17</v>
      </c>
      <c r="E35" s="9">
        <f>E41+E43+E45+E47+E49+E51</f>
        <v>9</v>
      </c>
      <c r="F35" s="9">
        <f t="shared" ref="F35:AT35" si="9">F41+F43+F45+F47+F49+F51</f>
        <v>9</v>
      </c>
      <c r="G35" s="9">
        <f t="shared" si="9"/>
        <v>9</v>
      </c>
      <c r="H35" s="9">
        <f t="shared" si="9"/>
        <v>9</v>
      </c>
      <c r="I35" s="9">
        <f t="shared" si="9"/>
        <v>9</v>
      </c>
      <c r="J35" s="9">
        <f t="shared" si="9"/>
        <v>9</v>
      </c>
      <c r="K35" s="9">
        <f t="shared" si="9"/>
        <v>9</v>
      </c>
      <c r="L35" s="9">
        <f t="shared" si="9"/>
        <v>9</v>
      </c>
      <c r="M35" s="9">
        <f t="shared" si="9"/>
        <v>9</v>
      </c>
      <c r="N35" s="9">
        <f t="shared" si="9"/>
        <v>9</v>
      </c>
      <c r="O35" s="9">
        <f t="shared" si="9"/>
        <v>9</v>
      </c>
      <c r="P35" s="9">
        <f t="shared" si="9"/>
        <v>9</v>
      </c>
      <c r="Q35" s="9">
        <f t="shared" si="9"/>
        <v>9</v>
      </c>
      <c r="R35" s="9">
        <f t="shared" si="9"/>
        <v>9</v>
      </c>
      <c r="S35" s="9">
        <f t="shared" si="9"/>
        <v>9</v>
      </c>
      <c r="T35" s="9">
        <f t="shared" si="9"/>
        <v>9</v>
      </c>
      <c r="U35" s="9"/>
      <c r="V35" s="9"/>
      <c r="W35" s="9"/>
      <c r="X35" s="9">
        <f t="shared" si="9"/>
        <v>6.5</v>
      </c>
      <c r="Y35" s="9">
        <f t="shared" si="9"/>
        <v>6.5</v>
      </c>
      <c r="Z35" s="9">
        <f t="shared" si="9"/>
        <v>6.5</v>
      </c>
      <c r="AA35" s="9">
        <f t="shared" si="9"/>
        <v>6.5</v>
      </c>
      <c r="AB35" s="9">
        <f t="shared" si="9"/>
        <v>6.5</v>
      </c>
      <c r="AC35" s="9">
        <f t="shared" si="9"/>
        <v>6.5</v>
      </c>
      <c r="AD35" s="9">
        <f t="shared" si="9"/>
        <v>6.5</v>
      </c>
      <c r="AE35" s="9">
        <f t="shared" si="9"/>
        <v>6.5</v>
      </c>
      <c r="AF35" s="9">
        <f t="shared" si="9"/>
        <v>6.5</v>
      </c>
      <c r="AG35" s="9">
        <f t="shared" si="9"/>
        <v>6.5</v>
      </c>
      <c r="AH35" s="9">
        <f t="shared" si="9"/>
        <v>6.5</v>
      </c>
      <c r="AI35" s="9">
        <f t="shared" si="9"/>
        <v>6.5</v>
      </c>
      <c r="AJ35" s="9">
        <f t="shared" si="9"/>
        <v>6.5</v>
      </c>
      <c r="AK35" s="9">
        <f t="shared" si="9"/>
        <v>6.5</v>
      </c>
      <c r="AL35" s="9">
        <f t="shared" si="9"/>
        <v>6.5</v>
      </c>
      <c r="AM35" s="9">
        <f t="shared" si="9"/>
        <v>6.5</v>
      </c>
      <c r="AN35" s="9">
        <f t="shared" si="9"/>
        <v>6.5</v>
      </c>
      <c r="AO35" s="9">
        <f t="shared" si="9"/>
        <v>6.5</v>
      </c>
      <c r="AP35" s="9">
        <f t="shared" si="9"/>
        <v>5.5</v>
      </c>
      <c r="AQ35" s="9">
        <f t="shared" si="9"/>
        <v>5.5</v>
      </c>
      <c r="AR35" s="9">
        <f t="shared" si="9"/>
        <v>5.5</v>
      </c>
      <c r="AS35" s="9">
        <f t="shared" si="9"/>
        <v>5.5</v>
      </c>
      <c r="AT35" s="9">
        <f t="shared" si="9"/>
        <v>5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9">
        <f>SUM(E35:AT35)</f>
        <v>288</v>
      </c>
      <c r="BF35" s="99"/>
      <c r="BG35" s="99"/>
      <c r="BH35" s="99"/>
      <c r="BI35" s="53"/>
    </row>
    <row r="36" spans="1:61" s="70" customFormat="1" ht="20.100000000000001" hidden="1" customHeight="1" x14ac:dyDescent="0.2">
      <c r="A36" s="190"/>
      <c r="B36" s="128" t="s">
        <v>32</v>
      </c>
      <c r="C36" s="140" t="s">
        <v>33</v>
      </c>
      <c r="D36" s="72" t="s">
        <v>16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45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48">
        <f t="shared" si="1"/>
        <v>0</v>
      </c>
      <c r="BF36" s="99"/>
      <c r="BG36" s="99"/>
      <c r="BH36" s="99"/>
    </row>
    <row r="37" spans="1:61" s="70" customFormat="1" ht="20.100000000000001" hidden="1" customHeight="1" x14ac:dyDescent="0.2">
      <c r="A37" s="190"/>
      <c r="B37" s="129"/>
      <c r="C37" s="141"/>
      <c r="D37" s="72" t="s">
        <v>17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49">
        <f t="shared" si="1"/>
        <v>0</v>
      </c>
      <c r="BF37" s="99"/>
      <c r="BG37" s="99"/>
      <c r="BH37" s="99"/>
    </row>
    <row r="38" spans="1:61" s="70" customFormat="1" ht="20.100000000000001" hidden="1" customHeight="1" x14ac:dyDescent="0.2">
      <c r="A38" s="190"/>
      <c r="B38" s="128" t="s">
        <v>34</v>
      </c>
      <c r="C38" s="140" t="s">
        <v>124</v>
      </c>
      <c r="D38" s="72" t="s">
        <v>16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45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48">
        <f t="shared" si="1"/>
        <v>0</v>
      </c>
      <c r="BF38" s="99"/>
      <c r="BG38" s="99"/>
      <c r="BH38" s="99"/>
    </row>
    <row r="39" spans="1:61" s="70" customFormat="1" ht="20.100000000000001" hidden="1" customHeight="1" x14ac:dyDescent="0.2">
      <c r="A39" s="190"/>
      <c r="B39" s="129"/>
      <c r="C39" s="141"/>
      <c r="D39" s="72" t="s">
        <v>17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49">
        <f t="shared" si="1"/>
        <v>0</v>
      </c>
      <c r="BF39" s="99"/>
      <c r="BG39" s="99"/>
      <c r="BH39" s="99"/>
    </row>
    <row r="40" spans="1:61" s="70" customFormat="1" ht="20.100000000000001" customHeight="1" x14ac:dyDescent="0.2">
      <c r="A40" s="190"/>
      <c r="B40" s="142" t="s">
        <v>35</v>
      </c>
      <c r="C40" s="130" t="s">
        <v>120</v>
      </c>
      <c r="D40" s="72" t="s">
        <v>16</v>
      </c>
      <c r="E40" s="20">
        <v>4</v>
      </c>
      <c r="F40" s="20">
        <v>4</v>
      </c>
      <c r="G40" s="20">
        <v>4</v>
      </c>
      <c r="H40" s="20">
        <v>4</v>
      </c>
      <c r="I40" s="20">
        <v>4</v>
      </c>
      <c r="J40" s="20">
        <v>4</v>
      </c>
      <c r="K40" s="20">
        <v>4</v>
      </c>
      <c r="L40" s="20">
        <v>4</v>
      </c>
      <c r="M40" s="20">
        <v>4</v>
      </c>
      <c r="N40" s="20">
        <v>4</v>
      </c>
      <c r="O40" s="20">
        <v>4</v>
      </c>
      <c r="P40" s="20">
        <v>4</v>
      </c>
      <c r="Q40" s="20">
        <v>4</v>
      </c>
      <c r="R40" s="20">
        <v>4</v>
      </c>
      <c r="S40" s="20">
        <v>4</v>
      </c>
      <c r="T40" s="20">
        <v>4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75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48">
        <f t="shared" si="1"/>
        <v>64</v>
      </c>
      <c r="BF40" s="99"/>
      <c r="BG40" s="99"/>
      <c r="BH40" s="99"/>
      <c r="BI40" s="89"/>
    </row>
    <row r="41" spans="1:61" s="70" customFormat="1" ht="20.100000000000001" customHeight="1" x14ac:dyDescent="0.2">
      <c r="A41" s="190"/>
      <c r="B41" s="142"/>
      <c r="C41" s="131"/>
      <c r="D41" s="72" t="s">
        <v>17</v>
      </c>
      <c r="E41" s="48">
        <v>2</v>
      </c>
      <c r="F41" s="48">
        <v>2</v>
      </c>
      <c r="G41" s="48">
        <v>2</v>
      </c>
      <c r="H41" s="48">
        <v>2</v>
      </c>
      <c r="I41" s="48">
        <v>2</v>
      </c>
      <c r="J41" s="48">
        <v>2</v>
      </c>
      <c r="K41" s="48">
        <v>2</v>
      </c>
      <c r="L41" s="48">
        <v>2</v>
      </c>
      <c r="M41" s="48">
        <v>2</v>
      </c>
      <c r="N41" s="48">
        <v>2</v>
      </c>
      <c r="O41" s="48">
        <v>2</v>
      </c>
      <c r="P41" s="48">
        <v>2</v>
      </c>
      <c r="Q41" s="48">
        <v>2</v>
      </c>
      <c r="R41" s="48">
        <v>2</v>
      </c>
      <c r="S41" s="48">
        <v>2</v>
      </c>
      <c r="T41" s="48">
        <v>2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75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49">
        <f t="shared" si="1"/>
        <v>32</v>
      </c>
      <c r="BF41" s="99"/>
      <c r="BG41" s="99"/>
      <c r="BH41" s="99"/>
      <c r="BI41" s="89"/>
    </row>
    <row r="42" spans="1:61" s="70" customFormat="1" ht="20.100000000000001" customHeight="1" x14ac:dyDescent="0.2">
      <c r="A42" s="190"/>
      <c r="B42" s="142" t="s">
        <v>43</v>
      </c>
      <c r="C42" s="140" t="s">
        <v>125</v>
      </c>
      <c r="D42" s="72" t="s">
        <v>16</v>
      </c>
      <c r="E42" s="20">
        <v>2</v>
      </c>
      <c r="F42" s="20">
        <v>2</v>
      </c>
      <c r="G42" s="20">
        <v>2</v>
      </c>
      <c r="H42" s="20">
        <v>2</v>
      </c>
      <c r="I42" s="20">
        <v>2</v>
      </c>
      <c r="J42" s="20">
        <v>2</v>
      </c>
      <c r="K42" s="20">
        <v>2</v>
      </c>
      <c r="L42" s="20">
        <v>2</v>
      </c>
      <c r="M42" s="20">
        <v>2</v>
      </c>
      <c r="N42" s="20">
        <v>2</v>
      </c>
      <c r="O42" s="20">
        <v>2</v>
      </c>
      <c r="P42" s="20">
        <v>2</v>
      </c>
      <c r="Q42" s="20">
        <v>2</v>
      </c>
      <c r="R42" s="20">
        <v>2</v>
      </c>
      <c r="S42" s="20">
        <v>2</v>
      </c>
      <c r="T42" s="20">
        <v>2</v>
      </c>
      <c r="U42" s="20"/>
      <c r="V42" s="20"/>
      <c r="W42" s="20"/>
      <c r="X42" s="20">
        <v>3</v>
      </c>
      <c r="Y42" s="20">
        <v>3</v>
      </c>
      <c r="Z42" s="20">
        <v>3</v>
      </c>
      <c r="AA42" s="20">
        <v>3</v>
      </c>
      <c r="AB42" s="20">
        <v>3</v>
      </c>
      <c r="AC42" s="20">
        <v>3</v>
      </c>
      <c r="AD42" s="20">
        <v>3</v>
      </c>
      <c r="AE42" s="20">
        <v>3</v>
      </c>
      <c r="AF42" s="20">
        <v>3</v>
      </c>
      <c r="AG42" s="20">
        <v>3</v>
      </c>
      <c r="AH42" s="20">
        <v>3</v>
      </c>
      <c r="AI42" s="20">
        <v>3</v>
      </c>
      <c r="AJ42" s="20">
        <v>3</v>
      </c>
      <c r="AK42" s="20">
        <v>3</v>
      </c>
      <c r="AL42" s="20">
        <v>3</v>
      </c>
      <c r="AM42" s="20">
        <v>3</v>
      </c>
      <c r="AN42" s="20">
        <v>3</v>
      </c>
      <c r="AO42" s="20">
        <v>3</v>
      </c>
      <c r="AP42" s="20">
        <v>3</v>
      </c>
      <c r="AQ42" s="20">
        <v>3</v>
      </c>
      <c r="AR42" s="20">
        <v>3</v>
      </c>
      <c r="AS42" s="20">
        <v>3</v>
      </c>
      <c r="AT42" s="20">
        <v>3</v>
      </c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48">
        <f t="shared" si="1"/>
        <v>101</v>
      </c>
      <c r="BF42" s="99"/>
      <c r="BG42" s="99"/>
      <c r="BH42" s="99"/>
    </row>
    <row r="43" spans="1:61" s="70" customFormat="1" ht="20.100000000000001" customHeight="1" x14ac:dyDescent="0.2">
      <c r="A43" s="190"/>
      <c r="B43" s="142"/>
      <c r="C43" s="141"/>
      <c r="D43" s="72" t="s">
        <v>17</v>
      </c>
      <c r="E43" s="20">
        <v>1</v>
      </c>
      <c r="F43" s="20">
        <v>1</v>
      </c>
      <c r="G43" s="20">
        <v>1</v>
      </c>
      <c r="H43" s="20">
        <v>1</v>
      </c>
      <c r="I43" s="20">
        <v>1</v>
      </c>
      <c r="J43" s="20">
        <v>1</v>
      </c>
      <c r="K43" s="20">
        <v>1</v>
      </c>
      <c r="L43" s="20">
        <v>1</v>
      </c>
      <c r="M43" s="20">
        <v>1</v>
      </c>
      <c r="N43" s="20">
        <v>1</v>
      </c>
      <c r="O43" s="20">
        <v>1</v>
      </c>
      <c r="P43" s="20">
        <v>1</v>
      </c>
      <c r="Q43" s="20">
        <v>1</v>
      </c>
      <c r="R43" s="20">
        <v>1</v>
      </c>
      <c r="S43" s="20">
        <v>1</v>
      </c>
      <c r="T43" s="20">
        <v>1</v>
      </c>
      <c r="U43" s="20"/>
      <c r="V43" s="20"/>
      <c r="W43" s="20"/>
      <c r="X43" s="20">
        <v>1.5</v>
      </c>
      <c r="Y43" s="20">
        <v>1.5</v>
      </c>
      <c r="Z43" s="20">
        <v>1.5</v>
      </c>
      <c r="AA43" s="20">
        <v>1.5</v>
      </c>
      <c r="AB43" s="20">
        <v>1.5</v>
      </c>
      <c r="AC43" s="20">
        <v>1.5</v>
      </c>
      <c r="AD43" s="20">
        <v>1.5</v>
      </c>
      <c r="AE43" s="20">
        <v>1.5</v>
      </c>
      <c r="AF43" s="20">
        <v>1.5</v>
      </c>
      <c r="AG43" s="20">
        <v>1.5</v>
      </c>
      <c r="AH43" s="20">
        <v>1.5</v>
      </c>
      <c r="AI43" s="20">
        <v>1.5</v>
      </c>
      <c r="AJ43" s="20">
        <v>1.5</v>
      </c>
      <c r="AK43" s="20">
        <v>1.5</v>
      </c>
      <c r="AL43" s="20">
        <v>1.5</v>
      </c>
      <c r="AM43" s="20">
        <v>1.5</v>
      </c>
      <c r="AN43" s="20">
        <v>1.5</v>
      </c>
      <c r="AO43" s="20">
        <v>1.5</v>
      </c>
      <c r="AP43" s="20">
        <v>1.5</v>
      </c>
      <c r="AQ43" s="20">
        <v>1.5</v>
      </c>
      <c r="AR43" s="20">
        <v>1.5</v>
      </c>
      <c r="AS43" s="20">
        <v>1.5</v>
      </c>
      <c r="AT43" s="20">
        <v>1</v>
      </c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49">
        <f t="shared" si="1"/>
        <v>50</v>
      </c>
      <c r="BF43" s="99"/>
      <c r="BG43" s="99"/>
      <c r="BH43" s="99"/>
    </row>
    <row r="44" spans="1:61" s="70" customFormat="1" ht="20.100000000000001" customHeight="1" x14ac:dyDescent="0.2">
      <c r="A44" s="190"/>
      <c r="B44" s="142" t="s">
        <v>155</v>
      </c>
      <c r="C44" s="140" t="s">
        <v>122</v>
      </c>
      <c r="D44" s="72" t="s">
        <v>16</v>
      </c>
      <c r="E44" s="20">
        <v>2</v>
      </c>
      <c r="F44" s="20">
        <v>2</v>
      </c>
      <c r="G44" s="20">
        <v>2</v>
      </c>
      <c r="H44" s="20">
        <v>2</v>
      </c>
      <c r="I44" s="20">
        <v>2</v>
      </c>
      <c r="J44" s="20">
        <v>2</v>
      </c>
      <c r="K44" s="20">
        <v>2</v>
      </c>
      <c r="L44" s="20">
        <v>2</v>
      </c>
      <c r="M44" s="20">
        <v>2</v>
      </c>
      <c r="N44" s="20">
        <v>2</v>
      </c>
      <c r="O44" s="20">
        <v>2</v>
      </c>
      <c r="P44" s="20">
        <v>2</v>
      </c>
      <c r="Q44" s="20">
        <v>2</v>
      </c>
      <c r="R44" s="20">
        <v>2</v>
      </c>
      <c r="S44" s="20">
        <v>2</v>
      </c>
      <c r="T44" s="20">
        <v>2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48">
        <f t="shared" si="1"/>
        <v>32</v>
      </c>
      <c r="BF44" s="99"/>
      <c r="BG44" s="99"/>
      <c r="BH44" s="99"/>
      <c r="BI44" s="89"/>
    </row>
    <row r="45" spans="1:61" s="70" customFormat="1" ht="20.100000000000001" customHeight="1" x14ac:dyDescent="0.2">
      <c r="A45" s="190"/>
      <c r="B45" s="142"/>
      <c r="C45" s="141"/>
      <c r="D45" s="72" t="s">
        <v>17</v>
      </c>
      <c r="E45" s="20">
        <v>1</v>
      </c>
      <c r="F45" s="20">
        <v>1</v>
      </c>
      <c r="G45" s="20">
        <v>1</v>
      </c>
      <c r="H45" s="20">
        <v>1</v>
      </c>
      <c r="I45" s="20">
        <v>1</v>
      </c>
      <c r="J45" s="20">
        <v>1</v>
      </c>
      <c r="K45" s="20">
        <v>1</v>
      </c>
      <c r="L45" s="20">
        <v>1</v>
      </c>
      <c r="M45" s="20">
        <v>1</v>
      </c>
      <c r="N45" s="20">
        <v>1</v>
      </c>
      <c r="O45" s="20">
        <v>1</v>
      </c>
      <c r="P45" s="20">
        <v>1</v>
      </c>
      <c r="Q45" s="20">
        <v>1</v>
      </c>
      <c r="R45" s="20">
        <v>1</v>
      </c>
      <c r="S45" s="20">
        <v>1</v>
      </c>
      <c r="T45" s="20">
        <v>1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49">
        <f t="shared" si="1"/>
        <v>16</v>
      </c>
      <c r="BF45" s="99"/>
      <c r="BG45" s="99"/>
      <c r="BH45" s="99"/>
      <c r="BI45" s="89"/>
    </row>
    <row r="46" spans="1:61" s="70" customFormat="1" ht="20.100000000000001" customHeight="1" x14ac:dyDescent="0.2">
      <c r="A46" s="190"/>
      <c r="B46" s="142" t="s">
        <v>126</v>
      </c>
      <c r="C46" s="140" t="s">
        <v>127</v>
      </c>
      <c r="D46" s="72" t="s">
        <v>16</v>
      </c>
      <c r="E46" s="20">
        <v>4</v>
      </c>
      <c r="F46" s="20">
        <v>4</v>
      </c>
      <c r="G46" s="20">
        <v>4</v>
      </c>
      <c r="H46" s="20">
        <v>4</v>
      </c>
      <c r="I46" s="20">
        <v>4</v>
      </c>
      <c r="J46" s="20">
        <v>4</v>
      </c>
      <c r="K46" s="20">
        <v>4</v>
      </c>
      <c r="L46" s="20">
        <v>4</v>
      </c>
      <c r="M46" s="20">
        <v>4</v>
      </c>
      <c r="N46" s="20">
        <v>4</v>
      </c>
      <c r="O46" s="20">
        <v>4</v>
      </c>
      <c r="P46" s="20">
        <v>4</v>
      </c>
      <c r="Q46" s="20">
        <v>4</v>
      </c>
      <c r="R46" s="20">
        <v>4</v>
      </c>
      <c r="S46" s="20">
        <v>4</v>
      </c>
      <c r="T46" s="20">
        <v>4</v>
      </c>
      <c r="U46" s="44"/>
      <c r="V46" s="44"/>
      <c r="W46" s="44"/>
      <c r="X46" s="20">
        <v>5</v>
      </c>
      <c r="Y46" s="20">
        <v>5</v>
      </c>
      <c r="Z46" s="20">
        <v>5</v>
      </c>
      <c r="AA46" s="20">
        <v>5</v>
      </c>
      <c r="AB46" s="20">
        <v>5</v>
      </c>
      <c r="AC46" s="20">
        <v>5</v>
      </c>
      <c r="AD46" s="20">
        <v>5</v>
      </c>
      <c r="AE46" s="20">
        <v>5</v>
      </c>
      <c r="AF46" s="20">
        <v>5</v>
      </c>
      <c r="AG46" s="20">
        <v>5</v>
      </c>
      <c r="AH46" s="20">
        <v>5</v>
      </c>
      <c r="AI46" s="20">
        <v>5</v>
      </c>
      <c r="AJ46" s="20">
        <v>5</v>
      </c>
      <c r="AK46" s="20">
        <v>5</v>
      </c>
      <c r="AL46" s="20">
        <v>5</v>
      </c>
      <c r="AM46" s="20">
        <v>5</v>
      </c>
      <c r="AN46" s="20">
        <v>5</v>
      </c>
      <c r="AO46" s="20">
        <v>5</v>
      </c>
      <c r="AP46" s="20">
        <v>5</v>
      </c>
      <c r="AQ46" s="20">
        <v>5</v>
      </c>
      <c r="AR46" s="20">
        <v>5</v>
      </c>
      <c r="AS46" s="20">
        <v>5</v>
      </c>
      <c r="AT46" s="20">
        <v>5</v>
      </c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48">
        <f t="shared" si="1"/>
        <v>179</v>
      </c>
      <c r="BF46" s="99"/>
      <c r="BG46" s="99"/>
      <c r="BH46" s="99"/>
    </row>
    <row r="47" spans="1:61" s="70" customFormat="1" ht="20.100000000000001" customHeight="1" x14ac:dyDescent="0.2">
      <c r="A47" s="190"/>
      <c r="B47" s="142"/>
      <c r="C47" s="141"/>
      <c r="D47" s="72" t="s">
        <v>17</v>
      </c>
      <c r="E47" s="20">
        <v>2</v>
      </c>
      <c r="F47" s="20">
        <v>2</v>
      </c>
      <c r="G47" s="20">
        <v>2</v>
      </c>
      <c r="H47" s="20">
        <v>2</v>
      </c>
      <c r="I47" s="20">
        <v>2</v>
      </c>
      <c r="J47" s="20">
        <v>2</v>
      </c>
      <c r="K47" s="20">
        <v>2</v>
      </c>
      <c r="L47" s="20">
        <v>2</v>
      </c>
      <c r="M47" s="20">
        <v>2</v>
      </c>
      <c r="N47" s="20">
        <v>2</v>
      </c>
      <c r="O47" s="20">
        <v>2</v>
      </c>
      <c r="P47" s="20">
        <v>2</v>
      </c>
      <c r="Q47" s="20">
        <v>2</v>
      </c>
      <c r="R47" s="20">
        <v>2</v>
      </c>
      <c r="S47" s="20">
        <v>2</v>
      </c>
      <c r="T47" s="20">
        <v>2</v>
      </c>
      <c r="U47" s="44"/>
      <c r="V47" s="44"/>
      <c r="W47" s="44"/>
      <c r="X47" s="20">
        <v>2.5</v>
      </c>
      <c r="Y47" s="20">
        <v>2.5</v>
      </c>
      <c r="Z47" s="20">
        <v>2.5</v>
      </c>
      <c r="AA47" s="20">
        <v>2.5</v>
      </c>
      <c r="AB47" s="20">
        <v>2.5</v>
      </c>
      <c r="AC47" s="20">
        <v>2.5</v>
      </c>
      <c r="AD47" s="20">
        <v>2.5</v>
      </c>
      <c r="AE47" s="20">
        <v>2.5</v>
      </c>
      <c r="AF47" s="20">
        <v>2.5</v>
      </c>
      <c r="AG47" s="20">
        <v>2.5</v>
      </c>
      <c r="AH47" s="20">
        <v>2.5</v>
      </c>
      <c r="AI47" s="20">
        <v>2.5</v>
      </c>
      <c r="AJ47" s="20">
        <v>2.5</v>
      </c>
      <c r="AK47" s="20">
        <v>2.5</v>
      </c>
      <c r="AL47" s="20">
        <v>2.5</v>
      </c>
      <c r="AM47" s="20">
        <v>2.5</v>
      </c>
      <c r="AN47" s="20">
        <v>2.5</v>
      </c>
      <c r="AO47" s="20">
        <v>2.5</v>
      </c>
      <c r="AP47" s="20">
        <v>2.5</v>
      </c>
      <c r="AQ47" s="20">
        <v>2.5</v>
      </c>
      <c r="AR47" s="20">
        <v>2.5</v>
      </c>
      <c r="AS47" s="20">
        <v>2.5</v>
      </c>
      <c r="AT47" s="20">
        <v>3</v>
      </c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49">
        <f t="shared" si="1"/>
        <v>90</v>
      </c>
      <c r="BF47" s="99"/>
      <c r="BG47" s="99"/>
      <c r="BH47" s="99"/>
    </row>
    <row r="48" spans="1:61" s="70" customFormat="1" ht="20.100000000000001" customHeight="1" x14ac:dyDescent="0.2">
      <c r="A48" s="190"/>
      <c r="B48" s="142" t="s">
        <v>101</v>
      </c>
      <c r="C48" s="130" t="s">
        <v>36</v>
      </c>
      <c r="D48" s="72" t="s">
        <v>16</v>
      </c>
      <c r="E48" s="20">
        <v>2</v>
      </c>
      <c r="F48" s="20">
        <v>2</v>
      </c>
      <c r="G48" s="20">
        <v>2</v>
      </c>
      <c r="H48" s="20">
        <v>2</v>
      </c>
      <c r="I48" s="20">
        <v>2</v>
      </c>
      <c r="J48" s="20">
        <v>2</v>
      </c>
      <c r="K48" s="20">
        <v>2</v>
      </c>
      <c r="L48" s="20">
        <v>2</v>
      </c>
      <c r="M48" s="20">
        <v>2</v>
      </c>
      <c r="N48" s="20">
        <v>2</v>
      </c>
      <c r="O48" s="20">
        <v>2</v>
      </c>
      <c r="P48" s="20">
        <v>2</v>
      </c>
      <c r="Q48" s="20">
        <v>2</v>
      </c>
      <c r="R48" s="20">
        <v>2</v>
      </c>
      <c r="S48" s="20">
        <v>2</v>
      </c>
      <c r="T48" s="20">
        <v>2</v>
      </c>
      <c r="U48" s="20"/>
      <c r="V48" s="20"/>
      <c r="W48" s="20"/>
      <c r="X48" s="20">
        <v>2</v>
      </c>
      <c r="Y48" s="20">
        <v>2</v>
      </c>
      <c r="Z48" s="20">
        <v>2</v>
      </c>
      <c r="AA48" s="20">
        <v>2</v>
      </c>
      <c r="AB48" s="20">
        <v>2</v>
      </c>
      <c r="AC48" s="20">
        <v>2</v>
      </c>
      <c r="AD48" s="20">
        <v>2</v>
      </c>
      <c r="AE48" s="20">
        <v>2</v>
      </c>
      <c r="AF48" s="20">
        <v>2</v>
      </c>
      <c r="AG48" s="20">
        <v>2</v>
      </c>
      <c r="AH48" s="20">
        <v>2</v>
      </c>
      <c r="AI48" s="20">
        <v>2</v>
      </c>
      <c r="AJ48" s="20">
        <v>2</v>
      </c>
      <c r="AK48" s="20">
        <v>2</v>
      </c>
      <c r="AL48" s="20">
        <v>2</v>
      </c>
      <c r="AM48" s="20">
        <v>2</v>
      </c>
      <c r="AN48" s="20">
        <v>2</v>
      </c>
      <c r="AO48" s="20">
        <v>2</v>
      </c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48">
        <f t="shared" si="1"/>
        <v>68</v>
      </c>
      <c r="BF48" s="99"/>
      <c r="BG48" s="99"/>
      <c r="BH48" s="99"/>
    </row>
    <row r="49" spans="1:61" s="70" customFormat="1" ht="20.100000000000001" customHeight="1" x14ac:dyDescent="0.2">
      <c r="A49" s="190"/>
      <c r="B49" s="142"/>
      <c r="C49" s="131"/>
      <c r="D49" s="72" t="s">
        <v>17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20">
        <v>1</v>
      </c>
      <c r="T49" s="20">
        <v>1</v>
      </c>
      <c r="U49" s="20"/>
      <c r="V49" s="20"/>
      <c r="W49" s="20"/>
      <c r="X49" s="20">
        <v>1</v>
      </c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20">
        <v>1</v>
      </c>
      <c r="AE49" s="20">
        <v>1</v>
      </c>
      <c r="AF49" s="20">
        <v>1</v>
      </c>
      <c r="AG49" s="20">
        <v>1</v>
      </c>
      <c r="AH49" s="20">
        <v>1</v>
      </c>
      <c r="AI49" s="20">
        <v>1</v>
      </c>
      <c r="AJ49" s="20">
        <v>1</v>
      </c>
      <c r="AK49" s="20">
        <v>1</v>
      </c>
      <c r="AL49" s="20">
        <v>1</v>
      </c>
      <c r="AM49" s="20">
        <v>1</v>
      </c>
      <c r="AN49" s="20">
        <v>1</v>
      </c>
      <c r="AO49" s="20">
        <v>1</v>
      </c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49">
        <f t="shared" si="1"/>
        <v>34</v>
      </c>
      <c r="BF49" s="99"/>
      <c r="BG49" s="99"/>
      <c r="BH49" s="99"/>
    </row>
    <row r="50" spans="1:61" s="70" customFormat="1" ht="20.100000000000001" customHeight="1" x14ac:dyDescent="0.2">
      <c r="A50" s="190"/>
      <c r="B50" s="142" t="s">
        <v>157</v>
      </c>
      <c r="C50" s="130" t="s">
        <v>153</v>
      </c>
      <c r="D50" s="72" t="s">
        <v>16</v>
      </c>
      <c r="E50" s="20">
        <v>4</v>
      </c>
      <c r="F50" s="20">
        <v>4</v>
      </c>
      <c r="G50" s="20">
        <v>4</v>
      </c>
      <c r="H50" s="20">
        <v>4</v>
      </c>
      <c r="I50" s="20">
        <v>4</v>
      </c>
      <c r="J50" s="20">
        <v>4</v>
      </c>
      <c r="K50" s="20">
        <v>4</v>
      </c>
      <c r="L50" s="20">
        <v>4</v>
      </c>
      <c r="M50" s="20">
        <v>4</v>
      </c>
      <c r="N50" s="20">
        <v>4</v>
      </c>
      <c r="O50" s="20">
        <v>4</v>
      </c>
      <c r="P50" s="20">
        <v>4</v>
      </c>
      <c r="Q50" s="20">
        <v>4</v>
      </c>
      <c r="R50" s="20">
        <v>4</v>
      </c>
      <c r="S50" s="20">
        <v>4</v>
      </c>
      <c r="T50" s="20">
        <v>4</v>
      </c>
      <c r="U50" s="20"/>
      <c r="V50" s="20"/>
      <c r="W50" s="20"/>
      <c r="X50" s="20">
        <v>3</v>
      </c>
      <c r="Y50" s="20">
        <v>3</v>
      </c>
      <c r="Z50" s="20">
        <v>3</v>
      </c>
      <c r="AA50" s="20">
        <v>3</v>
      </c>
      <c r="AB50" s="20">
        <v>3</v>
      </c>
      <c r="AC50" s="20">
        <v>3</v>
      </c>
      <c r="AD50" s="20">
        <v>3</v>
      </c>
      <c r="AE50" s="20">
        <v>3</v>
      </c>
      <c r="AF50" s="20">
        <v>3</v>
      </c>
      <c r="AG50" s="20">
        <v>3</v>
      </c>
      <c r="AH50" s="20">
        <v>3</v>
      </c>
      <c r="AI50" s="20">
        <v>3</v>
      </c>
      <c r="AJ50" s="20">
        <v>3</v>
      </c>
      <c r="AK50" s="20">
        <v>3</v>
      </c>
      <c r="AL50" s="20">
        <v>3</v>
      </c>
      <c r="AM50" s="20">
        <v>3</v>
      </c>
      <c r="AN50" s="20">
        <v>3</v>
      </c>
      <c r="AO50" s="20">
        <v>3</v>
      </c>
      <c r="AP50" s="20">
        <v>3</v>
      </c>
      <c r="AQ50" s="20">
        <v>3</v>
      </c>
      <c r="AR50" s="20">
        <v>3</v>
      </c>
      <c r="AS50" s="20">
        <v>3</v>
      </c>
      <c r="AT50" s="20">
        <v>3</v>
      </c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48">
        <f t="shared" si="1"/>
        <v>133</v>
      </c>
      <c r="BF50" s="99"/>
      <c r="BG50" s="99"/>
      <c r="BH50" s="99"/>
      <c r="BI50" s="89"/>
    </row>
    <row r="51" spans="1:61" s="70" customFormat="1" ht="20.100000000000001" customHeight="1" x14ac:dyDescent="0.2">
      <c r="A51" s="190"/>
      <c r="B51" s="142"/>
      <c r="C51" s="131"/>
      <c r="D51" s="72" t="s">
        <v>17</v>
      </c>
      <c r="E51" s="20">
        <v>2</v>
      </c>
      <c r="F51" s="20">
        <v>2</v>
      </c>
      <c r="G51" s="20">
        <v>2</v>
      </c>
      <c r="H51" s="20">
        <v>2</v>
      </c>
      <c r="I51" s="20">
        <v>2</v>
      </c>
      <c r="J51" s="20">
        <v>2</v>
      </c>
      <c r="K51" s="20">
        <v>2</v>
      </c>
      <c r="L51" s="20">
        <v>2</v>
      </c>
      <c r="M51" s="20">
        <v>2</v>
      </c>
      <c r="N51" s="20">
        <v>2</v>
      </c>
      <c r="O51" s="20">
        <v>2</v>
      </c>
      <c r="P51" s="20">
        <v>2</v>
      </c>
      <c r="Q51" s="20">
        <v>2</v>
      </c>
      <c r="R51" s="20">
        <v>2</v>
      </c>
      <c r="S51" s="20">
        <v>2</v>
      </c>
      <c r="T51" s="20">
        <v>2</v>
      </c>
      <c r="U51" s="20"/>
      <c r="V51" s="20"/>
      <c r="W51" s="20"/>
      <c r="X51" s="20">
        <v>1.5</v>
      </c>
      <c r="Y51" s="20">
        <v>1.5</v>
      </c>
      <c r="Z51" s="20">
        <v>1.5</v>
      </c>
      <c r="AA51" s="20">
        <v>1.5</v>
      </c>
      <c r="AB51" s="20">
        <v>1.5</v>
      </c>
      <c r="AC51" s="20">
        <v>1.5</v>
      </c>
      <c r="AD51" s="20">
        <v>1.5</v>
      </c>
      <c r="AE51" s="20">
        <v>1.5</v>
      </c>
      <c r="AF51" s="20">
        <v>1.5</v>
      </c>
      <c r="AG51" s="20">
        <v>1.5</v>
      </c>
      <c r="AH51" s="20">
        <v>1.5</v>
      </c>
      <c r="AI51" s="20">
        <v>1.5</v>
      </c>
      <c r="AJ51" s="20">
        <v>1.5</v>
      </c>
      <c r="AK51" s="20">
        <v>1.5</v>
      </c>
      <c r="AL51" s="20">
        <v>1.5</v>
      </c>
      <c r="AM51" s="20">
        <v>1.5</v>
      </c>
      <c r="AN51" s="20">
        <v>1.5</v>
      </c>
      <c r="AO51" s="20">
        <v>1.5</v>
      </c>
      <c r="AP51" s="20">
        <v>1.5</v>
      </c>
      <c r="AQ51" s="20">
        <v>1.5</v>
      </c>
      <c r="AR51" s="20">
        <v>1.5</v>
      </c>
      <c r="AS51" s="20">
        <v>1.5</v>
      </c>
      <c r="AT51" s="20">
        <v>1</v>
      </c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49">
        <f t="shared" si="1"/>
        <v>66</v>
      </c>
      <c r="BF51" s="99"/>
      <c r="BG51" s="99"/>
      <c r="BH51" s="99"/>
      <c r="BI51" s="89"/>
    </row>
    <row r="52" spans="1:61" s="1" customFormat="1" ht="20.100000000000001" customHeight="1" x14ac:dyDescent="0.2">
      <c r="A52" s="190"/>
      <c r="B52" s="144" t="s">
        <v>37</v>
      </c>
      <c r="C52" s="139" t="s">
        <v>128</v>
      </c>
      <c r="D52" s="90" t="s">
        <v>16</v>
      </c>
      <c r="E52" s="59">
        <f t="shared" ref="E52:T53" si="10">E54</f>
        <v>5</v>
      </c>
      <c r="F52" s="59">
        <f t="shared" si="10"/>
        <v>5</v>
      </c>
      <c r="G52" s="59">
        <f t="shared" si="10"/>
        <v>5</v>
      </c>
      <c r="H52" s="59">
        <f t="shared" si="10"/>
        <v>5</v>
      </c>
      <c r="I52" s="59">
        <f t="shared" si="10"/>
        <v>5</v>
      </c>
      <c r="J52" s="59">
        <f t="shared" si="10"/>
        <v>5</v>
      </c>
      <c r="K52" s="59">
        <f t="shared" si="10"/>
        <v>5</v>
      </c>
      <c r="L52" s="59">
        <f t="shared" si="10"/>
        <v>5</v>
      </c>
      <c r="M52" s="59">
        <f t="shared" si="10"/>
        <v>5</v>
      </c>
      <c r="N52" s="59">
        <f t="shared" si="10"/>
        <v>5</v>
      </c>
      <c r="O52" s="59">
        <f>O54</f>
        <v>5</v>
      </c>
      <c r="P52" s="59">
        <f t="shared" ref="P52:AT53" si="11">P54</f>
        <v>5</v>
      </c>
      <c r="Q52" s="59">
        <f t="shared" si="11"/>
        <v>5</v>
      </c>
      <c r="R52" s="59">
        <f t="shared" si="11"/>
        <v>5</v>
      </c>
      <c r="S52" s="59">
        <f t="shared" si="11"/>
        <v>5</v>
      </c>
      <c r="T52" s="59">
        <f t="shared" si="11"/>
        <v>1</v>
      </c>
      <c r="U52" s="59"/>
      <c r="V52" s="59"/>
      <c r="W52" s="59"/>
      <c r="X52" s="59">
        <f t="shared" si="11"/>
        <v>8</v>
      </c>
      <c r="Y52" s="59">
        <f t="shared" si="11"/>
        <v>8</v>
      </c>
      <c r="Z52" s="59">
        <f t="shared" si="11"/>
        <v>8</v>
      </c>
      <c r="AA52" s="59">
        <f t="shared" si="11"/>
        <v>8</v>
      </c>
      <c r="AB52" s="59">
        <f t="shared" si="11"/>
        <v>8</v>
      </c>
      <c r="AC52" s="59">
        <f t="shared" si="11"/>
        <v>8</v>
      </c>
      <c r="AD52" s="59">
        <f t="shared" si="11"/>
        <v>8</v>
      </c>
      <c r="AE52" s="59">
        <f t="shared" si="11"/>
        <v>8</v>
      </c>
      <c r="AF52" s="59">
        <f t="shared" si="11"/>
        <v>8</v>
      </c>
      <c r="AG52" s="59">
        <f t="shared" si="11"/>
        <v>8</v>
      </c>
      <c r="AH52" s="59">
        <f t="shared" si="11"/>
        <v>8</v>
      </c>
      <c r="AI52" s="59">
        <f t="shared" si="11"/>
        <v>8</v>
      </c>
      <c r="AJ52" s="59">
        <f t="shared" si="11"/>
        <v>8</v>
      </c>
      <c r="AK52" s="59">
        <f t="shared" si="11"/>
        <v>8</v>
      </c>
      <c r="AL52" s="59">
        <f t="shared" si="11"/>
        <v>8</v>
      </c>
      <c r="AM52" s="59">
        <f t="shared" si="11"/>
        <v>8</v>
      </c>
      <c r="AN52" s="59">
        <f t="shared" si="11"/>
        <v>8</v>
      </c>
      <c r="AO52" s="59">
        <f t="shared" si="11"/>
        <v>8</v>
      </c>
      <c r="AP52" s="59">
        <f t="shared" si="11"/>
        <v>10</v>
      </c>
      <c r="AQ52" s="59">
        <f t="shared" si="11"/>
        <v>10</v>
      </c>
      <c r="AR52" s="59">
        <f t="shared" si="11"/>
        <v>10</v>
      </c>
      <c r="AS52" s="59">
        <f t="shared" si="11"/>
        <v>10</v>
      </c>
      <c r="AT52" s="59">
        <f t="shared" si="11"/>
        <v>8</v>
      </c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9">
        <f t="shared" si="1"/>
        <v>268</v>
      </c>
      <c r="BF52" s="99"/>
      <c r="BG52" s="99"/>
      <c r="BH52" s="99"/>
    </row>
    <row r="53" spans="1:61" s="1" customFormat="1" ht="18.75" customHeight="1" x14ac:dyDescent="0.2">
      <c r="A53" s="190"/>
      <c r="B53" s="145"/>
      <c r="C53" s="139"/>
      <c r="D53" s="90" t="s">
        <v>17</v>
      </c>
      <c r="E53" s="59">
        <f>E55</f>
        <v>2.5</v>
      </c>
      <c r="F53" s="59">
        <f t="shared" si="10"/>
        <v>2.5</v>
      </c>
      <c r="G53" s="59">
        <f t="shared" si="10"/>
        <v>2.5</v>
      </c>
      <c r="H53" s="59">
        <f t="shared" si="10"/>
        <v>2.5</v>
      </c>
      <c r="I53" s="59">
        <f t="shared" si="10"/>
        <v>2.5</v>
      </c>
      <c r="J53" s="59">
        <f t="shared" si="10"/>
        <v>2.5</v>
      </c>
      <c r="K53" s="59">
        <f t="shared" si="10"/>
        <v>2.5</v>
      </c>
      <c r="L53" s="59">
        <f t="shared" si="10"/>
        <v>2.5</v>
      </c>
      <c r="M53" s="59">
        <f t="shared" si="10"/>
        <v>2.5</v>
      </c>
      <c r="N53" s="59">
        <f t="shared" si="10"/>
        <v>2.5</v>
      </c>
      <c r="O53" s="59">
        <f t="shared" si="10"/>
        <v>2.5</v>
      </c>
      <c r="P53" s="59">
        <f t="shared" si="10"/>
        <v>2.5</v>
      </c>
      <c r="Q53" s="59">
        <f t="shared" si="10"/>
        <v>2.5</v>
      </c>
      <c r="R53" s="59">
        <f t="shared" si="10"/>
        <v>2.5</v>
      </c>
      <c r="S53" s="59">
        <f t="shared" si="10"/>
        <v>2.5</v>
      </c>
      <c r="T53" s="59">
        <f t="shared" si="10"/>
        <v>0.5</v>
      </c>
      <c r="U53" s="59"/>
      <c r="V53" s="59"/>
      <c r="W53" s="59"/>
      <c r="X53" s="59">
        <f t="shared" si="11"/>
        <v>4</v>
      </c>
      <c r="Y53" s="59">
        <f t="shared" si="11"/>
        <v>4</v>
      </c>
      <c r="Z53" s="59">
        <f t="shared" si="11"/>
        <v>4</v>
      </c>
      <c r="AA53" s="59">
        <f t="shared" si="11"/>
        <v>4</v>
      </c>
      <c r="AB53" s="59">
        <f t="shared" si="11"/>
        <v>4</v>
      </c>
      <c r="AC53" s="59">
        <f t="shared" si="11"/>
        <v>4</v>
      </c>
      <c r="AD53" s="59">
        <f t="shared" si="11"/>
        <v>4</v>
      </c>
      <c r="AE53" s="59">
        <f t="shared" si="11"/>
        <v>4</v>
      </c>
      <c r="AF53" s="59">
        <f t="shared" si="11"/>
        <v>4</v>
      </c>
      <c r="AG53" s="59">
        <f t="shared" si="11"/>
        <v>4</v>
      </c>
      <c r="AH53" s="59">
        <f t="shared" si="11"/>
        <v>4</v>
      </c>
      <c r="AI53" s="59">
        <f t="shared" si="11"/>
        <v>4</v>
      </c>
      <c r="AJ53" s="59">
        <f t="shared" si="11"/>
        <v>4</v>
      </c>
      <c r="AK53" s="59">
        <f t="shared" si="11"/>
        <v>4</v>
      </c>
      <c r="AL53" s="59">
        <f t="shared" si="11"/>
        <v>4</v>
      </c>
      <c r="AM53" s="59">
        <f t="shared" si="11"/>
        <v>4</v>
      </c>
      <c r="AN53" s="59">
        <f t="shared" si="11"/>
        <v>4</v>
      </c>
      <c r="AO53" s="59">
        <f t="shared" si="11"/>
        <v>4</v>
      </c>
      <c r="AP53" s="59">
        <f t="shared" si="11"/>
        <v>5</v>
      </c>
      <c r="AQ53" s="59">
        <f t="shared" si="11"/>
        <v>5</v>
      </c>
      <c r="AR53" s="59">
        <f t="shared" si="11"/>
        <v>5</v>
      </c>
      <c r="AS53" s="59">
        <f t="shared" si="11"/>
        <v>5</v>
      </c>
      <c r="AT53" s="59">
        <f t="shared" si="11"/>
        <v>4</v>
      </c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9">
        <f t="shared" si="1"/>
        <v>134</v>
      </c>
      <c r="BF53" s="99"/>
      <c r="BG53" s="99"/>
      <c r="BH53" s="99"/>
    </row>
    <row r="54" spans="1:61" s="70" customFormat="1" ht="20.100000000000001" customHeight="1" x14ac:dyDescent="0.2">
      <c r="A54" s="190"/>
      <c r="B54" s="128" t="s">
        <v>38</v>
      </c>
      <c r="C54" s="142" t="s">
        <v>129</v>
      </c>
      <c r="D54" s="72" t="s">
        <v>16</v>
      </c>
      <c r="E54" s="20">
        <v>5</v>
      </c>
      <c r="F54" s="20">
        <v>5</v>
      </c>
      <c r="G54" s="20">
        <v>5</v>
      </c>
      <c r="H54" s="20">
        <v>5</v>
      </c>
      <c r="I54" s="20">
        <v>5</v>
      </c>
      <c r="J54" s="20">
        <v>5</v>
      </c>
      <c r="K54" s="20">
        <v>5</v>
      </c>
      <c r="L54" s="20">
        <v>5</v>
      </c>
      <c r="M54" s="20">
        <v>5</v>
      </c>
      <c r="N54" s="20">
        <v>5</v>
      </c>
      <c r="O54" s="20">
        <v>5</v>
      </c>
      <c r="P54" s="20">
        <v>5</v>
      </c>
      <c r="Q54" s="20">
        <v>5</v>
      </c>
      <c r="R54" s="20">
        <v>5</v>
      </c>
      <c r="S54" s="20">
        <v>5</v>
      </c>
      <c r="T54" s="20">
        <v>1</v>
      </c>
      <c r="U54" s="44"/>
      <c r="V54" s="44"/>
      <c r="W54" s="44"/>
      <c r="X54" s="20">
        <v>8</v>
      </c>
      <c r="Y54" s="20">
        <v>8</v>
      </c>
      <c r="Z54" s="20">
        <v>8</v>
      </c>
      <c r="AA54" s="20">
        <v>8</v>
      </c>
      <c r="AB54" s="20">
        <v>8</v>
      </c>
      <c r="AC54" s="20">
        <v>8</v>
      </c>
      <c r="AD54" s="20">
        <v>8</v>
      </c>
      <c r="AE54" s="20">
        <v>8</v>
      </c>
      <c r="AF54" s="20">
        <v>8</v>
      </c>
      <c r="AG54" s="20">
        <v>8</v>
      </c>
      <c r="AH54" s="20">
        <v>8</v>
      </c>
      <c r="AI54" s="20">
        <v>8</v>
      </c>
      <c r="AJ54" s="20">
        <v>8</v>
      </c>
      <c r="AK54" s="20">
        <v>8</v>
      </c>
      <c r="AL54" s="20">
        <v>8</v>
      </c>
      <c r="AM54" s="20">
        <v>8</v>
      </c>
      <c r="AN54" s="20">
        <v>8</v>
      </c>
      <c r="AO54" s="20">
        <v>8</v>
      </c>
      <c r="AP54" s="20">
        <v>10</v>
      </c>
      <c r="AQ54" s="20">
        <v>10</v>
      </c>
      <c r="AR54" s="20">
        <v>10</v>
      </c>
      <c r="AS54" s="20">
        <v>10</v>
      </c>
      <c r="AT54" s="20">
        <v>8</v>
      </c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48">
        <f t="shared" si="1"/>
        <v>268</v>
      </c>
      <c r="BF54" s="99"/>
      <c r="BG54" s="99"/>
      <c r="BH54" s="99"/>
    </row>
    <row r="55" spans="1:61" s="70" customFormat="1" ht="20.100000000000001" customHeight="1" x14ac:dyDescent="0.2">
      <c r="A55" s="190"/>
      <c r="B55" s="129"/>
      <c r="C55" s="142"/>
      <c r="D55" s="72" t="s">
        <v>17</v>
      </c>
      <c r="E55" s="35">
        <v>2.5</v>
      </c>
      <c r="F55" s="35">
        <v>2.5</v>
      </c>
      <c r="G55" s="35">
        <v>2.5</v>
      </c>
      <c r="H55" s="35">
        <v>2.5</v>
      </c>
      <c r="I55" s="35">
        <v>2.5</v>
      </c>
      <c r="J55" s="35">
        <v>2.5</v>
      </c>
      <c r="K55" s="35">
        <v>2.5</v>
      </c>
      <c r="L55" s="35">
        <v>2.5</v>
      </c>
      <c r="M55" s="35">
        <v>2.5</v>
      </c>
      <c r="N55" s="35">
        <v>2.5</v>
      </c>
      <c r="O55" s="35">
        <v>2.5</v>
      </c>
      <c r="P55" s="35">
        <v>2.5</v>
      </c>
      <c r="Q55" s="35">
        <v>2.5</v>
      </c>
      <c r="R55" s="35">
        <v>2.5</v>
      </c>
      <c r="S55" s="35">
        <v>2.5</v>
      </c>
      <c r="T55" s="35">
        <v>0.5</v>
      </c>
      <c r="U55" s="44"/>
      <c r="V55" s="44"/>
      <c r="W55" s="44"/>
      <c r="X55" s="20">
        <v>4</v>
      </c>
      <c r="Y55" s="20">
        <v>4</v>
      </c>
      <c r="Z55" s="20">
        <v>4</v>
      </c>
      <c r="AA55" s="20">
        <v>4</v>
      </c>
      <c r="AB55" s="20">
        <v>4</v>
      </c>
      <c r="AC55" s="20">
        <v>4</v>
      </c>
      <c r="AD55" s="20">
        <v>4</v>
      </c>
      <c r="AE55" s="20">
        <v>4</v>
      </c>
      <c r="AF55" s="20">
        <v>4</v>
      </c>
      <c r="AG55" s="20">
        <v>4</v>
      </c>
      <c r="AH55" s="20">
        <v>4</v>
      </c>
      <c r="AI55" s="20">
        <v>4</v>
      </c>
      <c r="AJ55" s="20">
        <v>4</v>
      </c>
      <c r="AK55" s="20">
        <v>4</v>
      </c>
      <c r="AL55" s="20">
        <v>4</v>
      </c>
      <c r="AM55" s="20">
        <v>4</v>
      </c>
      <c r="AN55" s="20">
        <v>4</v>
      </c>
      <c r="AO55" s="20">
        <v>4</v>
      </c>
      <c r="AP55" s="20">
        <v>5</v>
      </c>
      <c r="AQ55" s="20">
        <v>5</v>
      </c>
      <c r="AR55" s="20">
        <v>5</v>
      </c>
      <c r="AS55" s="20">
        <v>5</v>
      </c>
      <c r="AT55" s="20">
        <v>4</v>
      </c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107">
        <f t="shared" si="1"/>
        <v>134</v>
      </c>
      <c r="BF55" s="99"/>
      <c r="BG55" s="99"/>
      <c r="BH55" s="99"/>
    </row>
    <row r="56" spans="1:61" s="1" customFormat="1" ht="21.75" customHeight="1" x14ac:dyDescent="0.2">
      <c r="A56" s="190"/>
      <c r="B56" s="171" t="s">
        <v>81</v>
      </c>
      <c r="C56" s="172"/>
      <c r="D56" s="178"/>
      <c r="E56" s="59">
        <f t="shared" ref="E56:AJ56" si="12">E8+E16+E28+E32</f>
        <v>36</v>
      </c>
      <c r="F56" s="59">
        <f t="shared" si="12"/>
        <v>36</v>
      </c>
      <c r="G56" s="59">
        <f t="shared" si="12"/>
        <v>36</v>
      </c>
      <c r="H56" s="59">
        <f t="shared" si="12"/>
        <v>36</v>
      </c>
      <c r="I56" s="59">
        <f t="shared" si="12"/>
        <v>36</v>
      </c>
      <c r="J56" s="59">
        <f t="shared" si="12"/>
        <v>36</v>
      </c>
      <c r="K56" s="59">
        <f t="shared" si="12"/>
        <v>36</v>
      </c>
      <c r="L56" s="59">
        <f t="shared" si="12"/>
        <v>36</v>
      </c>
      <c r="M56" s="59">
        <f t="shared" si="12"/>
        <v>36</v>
      </c>
      <c r="N56" s="59">
        <f t="shared" si="12"/>
        <v>36</v>
      </c>
      <c r="O56" s="59">
        <f t="shared" si="12"/>
        <v>36</v>
      </c>
      <c r="P56" s="59">
        <f t="shared" si="12"/>
        <v>36</v>
      </c>
      <c r="Q56" s="59">
        <f t="shared" si="12"/>
        <v>36</v>
      </c>
      <c r="R56" s="59">
        <f t="shared" si="12"/>
        <v>36</v>
      </c>
      <c r="S56" s="59">
        <f t="shared" si="12"/>
        <v>36</v>
      </c>
      <c r="T56" s="59">
        <f t="shared" si="12"/>
        <v>36</v>
      </c>
      <c r="U56" s="59">
        <f t="shared" si="12"/>
        <v>0</v>
      </c>
      <c r="V56" s="59">
        <f t="shared" si="12"/>
        <v>0</v>
      </c>
      <c r="W56" s="59">
        <f t="shared" si="12"/>
        <v>0</v>
      </c>
      <c r="X56" s="59">
        <f t="shared" si="12"/>
        <v>36</v>
      </c>
      <c r="Y56" s="59">
        <f t="shared" si="12"/>
        <v>36</v>
      </c>
      <c r="Z56" s="59">
        <f t="shared" si="12"/>
        <v>36</v>
      </c>
      <c r="AA56" s="59">
        <f t="shared" si="12"/>
        <v>36</v>
      </c>
      <c r="AB56" s="59">
        <f t="shared" si="12"/>
        <v>36</v>
      </c>
      <c r="AC56" s="59">
        <f t="shared" si="12"/>
        <v>36</v>
      </c>
      <c r="AD56" s="59">
        <f t="shared" si="12"/>
        <v>36</v>
      </c>
      <c r="AE56" s="59">
        <f t="shared" si="12"/>
        <v>36</v>
      </c>
      <c r="AF56" s="59">
        <f t="shared" si="12"/>
        <v>36</v>
      </c>
      <c r="AG56" s="59">
        <f t="shared" si="12"/>
        <v>36</v>
      </c>
      <c r="AH56" s="59">
        <f t="shared" si="12"/>
        <v>36</v>
      </c>
      <c r="AI56" s="59">
        <f t="shared" si="12"/>
        <v>36</v>
      </c>
      <c r="AJ56" s="59">
        <f t="shared" si="12"/>
        <v>36</v>
      </c>
      <c r="AK56" s="59">
        <f t="shared" ref="AK56:BE56" si="13">AK8+AK16+AK28+AK32</f>
        <v>36</v>
      </c>
      <c r="AL56" s="59">
        <f t="shared" si="13"/>
        <v>36</v>
      </c>
      <c r="AM56" s="59">
        <f t="shared" si="13"/>
        <v>36</v>
      </c>
      <c r="AN56" s="59">
        <f t="shared" si="13"/>
        <v>36</v>
      </c>
      <c r="AO56" s="59">
        <f t="shared" si="13"/>
        <v>36</v>
      </c>
      <c r="AP56" s="59">
        <f t="shared" si="13"/>
        <v>36</v>
      </c>
      <c r="AQ56" s="59">
        <f t="shared" si="13"/>
        <v>36</v>
      </c>
      <c r="AR56" s="59">
        <f t="shared" si="13"/>
        <v>36</v>
      </c>
      <c r="AS56" s="59">
        <f t="shared" si="13"/>
        <v>36</v>
      </c>
      <c r="AT56" s="59">
        <f t="shared" si="13"/>
        <v>36</v>
      </c>
      <c r="AU56" s="59">
        <f t="shared" si="13"/>
        <v>0</v>
      </c>
      <c r="AV56" s="59">
        <f t="shared" si="13"/>
        <v>0</v>
      </c>
      <c r="AW56" s="59">
        <f t="shared" si="13"/>
        <v>0</v>
      </c>
      <c r="AX56" s="59">
        <f t="shared" si="13"/>
        <v>0</v>
      </c>
      <c r="AY56" s="59">
        <f t="shared" si="13"/>
        <v>0</v>
      </c>
      <c r="AZ56" s="59">
        <f t="shared" si="13"/>
        <v>0</v>
      </c>
      <c r="BA56" s="59">
        <f t="shared" si="13"/>
        <v>0</v>
      </c>
      <c r="BB56" s="59">
        <f t="shared" si="13"/>
        <v>0</v>
      </c>
      <c r="BC56" s="59">
        <f t="shared" si="13"/>
        <v>0</v>
      </c>
      <c r="BD56" s="59">
        <f t="shared" si="13"/>
        <v>0</v>
      </c>
      <c r="BE56" s="9">
        <f t="shared" si="13"/>
        <v>1404</v>
      </c>
      <c r="BF56" s="99"/>
      <c r="BG56" s="99"/>
      <c r="BH56" s="99"/>
    </row>
    <row r="57" spans="1:61" s="1" customFormat="1" ht="19.5" customHeight="1" x14ac:dyDescent="0.2">
      <c r="A57" s="190"/>
      <c r="B57" s="171" t="s">
        <v>82</v>
      </c>
      <c r="C57" s="172"/>
      <c r="D57" s="178"/>
      <c r="E57" s="9">
        <f t="shared" ref="E57:AS57" si="14">E9+E17+E29+E33</f>
        <v>18.4375</v>
      </c>
      <c r="F57" s="9">
        <f t="shared" si="14"/>
        <v>18.4375</v>
      </c>
      <c r="G57" s="9">
        <f t="shared" si="14"/>
        <v>18.4375</v>
      </c>
      <c r="H57" s="9">
        <f t="shared" si="14"/>
        <v>18.4375</v>
      </c>
      <c r="I57" s="9">
        <f t="shared" si="14"/>
        <v>18.4375</v>
      </c>
      <c r="J57" s="9">
        <f t="shared" si="14"/>
        <v>18.4375</v>
      </c>
      <c r="K57" s="9">
        <f t="shared" si="14"/>
        <v>18.4375</v>
      </c>
      <c r="L57" s="9">
        <f t="shared" si="14"/>
        <v>18.4375</v>
      </c>
      <c r="M57" s="9">
        <f t="shared" si="14"/>
        <v>18.4375</v>
      </c>
      <c r="N57" s="9">
        <f t="shared" si="14"/>
        <v>18.4375</v>
      </c>
      <c r="O57" s="9">
        <f t="shared" si="14"/>
        <v>18.4375</v>
      </c>
      <c r="P57" s="9">
        <f t="shared" si="14"/>
        <v>18.4375</v>
      </c>
      <c r="Q57" s="9">
        <f t="shared" si="14"/>
        <v>18.4375</v>
      </c>
      <c r="R57" s="9">
        <f t="shared" si="14"/>
        <v>18.4375</v>
      </c>
      <c r="S57" s="9">
        <f t="shared" si="14"/>
        <v>18.4375</v>
      </c>
      <c r="T57" s="9">
        <f t="shared" si="14"/>
        <v>18.4375</v>
      </c>
      <c r="U57" s="9">
        <f t="shared" si="14"/>
        <v>0</v>
      </c>
      <c r="V57" s="9">
        <f t="shared" si="14"/>
        <v>0</v>
      </c>
      <c r="W57" s="9">
        <f t="shared" si="14"/>
        <v>0</v>
      </c>
      <c r="X57" s="9">
        <f t="shared" si="14"/>
        <v>17.695</v>
      </c>
      <c r="Y57" s="9">
        <f t="shared" si="14"/>
        <v>17.695</v>
      </c>
      <c r="Z57" s="9">
        <f t="shared" si="14"/>
        <v>17.695</v>
      </c>
      <c r="AA57" s="9">
        <f t="shared" si="14"/>
        <v>17.695</v>
      </c>
      <c r="AB57" s="9">
        <f t="shared" si="14"/>
        <v>17.695</v>
      </c>
      <c r="AC57" s="9">
        <f t="shared" si="14"/>
        <v>17.695</v>
      </c>
      <c r="AD57" s="9">
        <f t="shared" si="14"/>
        <v>17.695</v>
      </c>
      <c r="AE57" s="9">
        <f t="shared" si="14"/>
        <v>17.695</v>
      </c>
      <c r="AF57" s="9">
        <f t="shared" si="14"/>
        <v>17.695</v>
      </c>
      <c r="AG57" s="9">
        <f t="shared" si="14"/>
        <v>17.695</v>
      </c>
      <c r="AH57" s="9">
        <f t="shared" si="14"/>
        <v>17.695</v>
      </c>
      <c r="AI57" s="9">
        <f t="shared" si="14"/>
        <v>17.695</v>
      </c>
      <c r="AJ57" s="9">
        <f t="shared" si="14"/>
        <v>17.695</v>
      </c>
      <c r="AK57" s="9">
        <f t="shared" si="14"/>
        <v>17.695</v>
      </c>
      <c r="AL57" s="9">
        <f t="shared" si="14"/>
        <v>17.695</v>
      </c>
      <c r="AM57" s="9">
        <f t="shared" si="14"/>
        <v>17.695</v>
      </c>
      <c r="AN57" s="9">
        <f t="shared" si="14"/>
        <v>17.695</v>
      </c>
      <c r="AO57" s="9">
        <f t="shared" si="14"/>
        <v>17.695</v>
      </c>
      <c r="AP57" s="9">
        <f t="shared" si="14"/>
        <v>17.695</v>
      </c>
      <c r="AQ57" s="9">
        <f t="shared" si="14"/>
        <v>17.695</v>
      </c>
      <c r="AR57" s="9">
        <f t="shared" si="14"/>
        <v>17.695</v>
      </c>
      <c r="AS57" s="9">
        <f t="shared" si="14"/>
        <v>17.695</v>
      </c>
      <c r="AT57" s="9">
        <v>18</v>
      </c>
      <c r="AU57" s="9">
        <f t="shared" ref="AU57:BE57" si="15">AU9+AU17+AU29+AU33</f>
        <v>0</v>
      </c>
      <c r="AV57" s="9">
        <f t="shared" si="15"/>
        <v>0</v>
      </c>
      <c r="AW57" s="9">
        <f t="shared" si="15"/>
        <v>0</v>
      </c>
      <c r="AX57" s="9">
        <f t="shared" si="15"/>
        <v>0</v>
      </c>
      <c r="AY57" s="9">
        <f t="shared" si="15"/>
        <v>0</v>
      </c>
      <c r="AZ57" s="9">
        <f t="shared" si="15"/>
        <v>0</v>
      </c>
      <c r="BA57" s="9">
        <f t="shared" si="15"/>
        <v>0</v>
      </c>
      <c r="BB57" s="9">
        <f t="shared" si="15"/>
        <v>0</v>
      </c>
      <c r="BC57" s="9">
        <f t="shared" si="15"/>
        <v>0</v>
      </c>
      <c r="BD57" s="9">
        <f t="shared" si="15"/>
        <v>0</v>
      </c>
      <c r="BE57" s="9">
        <f t="shared" si="15"/>
        <v>700.9849999999999</v>
      </c>
      <c r="BF57" s="99"/>
      <c r="BG57" s="99"/>
      <c r="BH57" s="99"/>
    </row>
    <row r="58" spans="1:61" s="1" customFormat="1" x14ac:dyDescent="0.2">
      <c r="A58" s="191"/>
      <c r="B58" s="139" t="s">
        <v>22</v>
      </c>
      <c r="C58" s="139"/>
      <c r="D58" s="139"/>
      <c r="E58" s="9">
        <f>E56+E57</f>
        <v>54.4375</v>
      </c>
      <c r="F58" s="9">
        <f t="shared" ref="F58:BE58" si="16">F56+F57</f>
        <v>54.4375</v>
      </c>
      <c r="G58" s="9">
        <f t="shared" si="16"/>
        <v>54.4375</v>
      </c>
      <c r="H58" s="9">
        <f t="shared" si="16"/>
        <v>54.4375</v>
      </c>
      <c r="I58" s="9">
        <f t="shared" si="16"/>
        <v>54.4375</v>
      </c>
      <c r="J58" s="9">
        <f t="shared" si="16"/>
        <v>54.4375</v>
      </c>
      <c r="K58" s="9">
        <f t="shared" si="16"/>
        <v>54.4375</v>
      </c>
      <c r="L58" s="9">
        <f t="shared" si="16"/>
        <v>54.4375</v>
      </c>
      <c r="M58" s="9">
        <f t="shared" si="16"/>
        <v>54.4375</v>
      </c>
      <c r="N58" s="9">
        <f t="shared" si="16"/>
        <v>54.4375</v>
      </c>
      <c r="O58" s="9">
        <f t="shared" si="16"/>
        <v>54.4375</v>
      </c>
      <c r="P58" s="9">
        <f t="shared" si="16"/>
        <v>54.4375</v>
      </c>
      <c r="Q58" s="9">
        <f t="shared" si="16"/>
        <v>54.4375</v>
      </c>
      <c r="R58" s="9">
        <f t="shared" si="16"/>
        <v>54.4375</v>
      </c>
      <c r="S58" s="9">
        <f t="shared" si="16"/>
        <v>54.4375</v>
      </c>
      <c r="T58" s="9">
        <f t="shared" si="16"/>
        <v>54.4375</v>
      </c>
      <c r="U58" s="9">
        <f t="shared" si="16"/>
        <v>0</v>
      </c>
      <c r="V58" s="9">
        <f t="shared" si="16"/>
        <v>0</v>
      </c>
      <c r="W58" s="9">
        <f t="shared" si="16"/>
        <v>0</v>
      </c>
      <c r="X58" s="9">
        <f t="shared" si="16"/>
        <v>53.695</v>
      </c>
      <c r="Y58" s="9">
        <f t="shared" si="16"/>
        <v>53.695</v>
      </c>
      <c r="Z58" s="9">
        <f t="shared" si="16"/>
        <v>53.695</v>
      </c>
      <c r="AA58" s="9">
        <f t="shared" si="16"/>
        <v>53.695</v>
      </c>
      <c r="AB58" s="9">
        <f t="shared" si="16"/>
        <v>53.695</v>
      </c>
      <c r="AC58" s="9">
        <f t="shared" si="16"/>
        <v>53.695</v>
      </c>
      <c r="AD58" s="9">
        <f t="shared" si="16"/>
        <v>53.695</v>
      </c>
      <c r="AE58" s="9">
        <f t="shared" si="16"/>
        <v>53.695</v>
      </c>
      <c r="AF58" s="9">
        <f t="shared" si="16"/>
        <v>53.695</v>
      </c>
      <c r="AG58" s="9">
        <f t="shared" si="16"/>
        <v>53.695</v>
      </c>
      <c r="AH58" s="9">
        <f t="shared" si="16"/>
        <v>53.695</v>
      </c>
      <c r="AI58" s="9">
        <f t="shared" si="16"/>
        <v>53.695</v>
      </c>
      <c r="AJ58" s="9">
        <f t="shared" si="16"/>
        <v>53.695</v>
      </c>
      <c r="AK58" s="9">
        <f t="shared" si="16"/>
        <v>53.695</v>
      </c>
      <c r="AL58" s="9">
        <f t="shared" si="16"/>
        <v>53.695</v>
      </c>
      <c r="AM58" s="9">
        <f t="shared" si="16"/>
        <v>53.695</v>
      </c>
      <c r="AN58" s="9">
        <f t="shared" si="16"/>
        <v>53.695</v>
      </c>
      <c r="AO58" s="9">
        <f t="shared" si="16"/>
        <v>53.695</v>
      </c>
      <c r="AP58" s="9">
        <f t="shared" si="16"/>
        <v>53.695</v>
      </c>
      <c r="AQ58" s="9">
        <f t="shared" si="16"/>
        <v>53.695</v>
      </c>
      <c r="AR58" s="9">
        <f t="shared" si="16"/>
        <v>53.695</v>
      </c>
      <c r="AS58" s="9">
        <f t="shared" si="16"/>
        <v>53.695</v>
      </c>
      <c r="AT58" s="9">
        <f t="shared" si="16"/>
        <v>54</v>
      </c>
      <c r="AU58" s="9">
        <f t="shared" si="16"/>
        <v>0</v>
      </c>
      <c r="AV58" s="9">
        <f t="shared" si="16"/>
        <v>0</v>
      </c>
      <c r="AW58" s="9">
        <f t="shared" si="16"/>
        <v>0</v>
      </c>
      <c r="AX58" s="9">
        <f t="shared" si="16"/>
        <v>0</v>
      </c>
      <c r="AY58" s="9">
        <f t="shared" si="16"/>
        <v>0</v>
      </c>
      <c r="AZ58" s="9">
        <f t="shared" si="16"/>
        <v>0</v>
      </c>
      <c r="BA58" s="9">
        <f t="shared" si="16"/>
        <v>0</v>
      </c>
      <c r="BB58" s="9">
        <f t="shared" si="16"/>
        <v>0</v>
      </c>
      <c r="BC58" s="9">
        <f t="shared" si="16"/>
        <v>0</v>
      </c>
      <c r="BD58" s="9">
        <f t="shared" si="16"/>
        <v>0</v>
      </c>
      <c r="BE58" s="9">
        <f t="shared" si="16"/>
        <v>2104.9849999999997</v>
      </c>
      <c r="BF58" s="99"/>
      <c r="BG58" s="99"/>
      <c r="BH58" s="99"/>
    </row>
  </sheetData>
  <mergeCells count="80">
    <mergeCell ref="I2:I3"/>
    <mergeCell ref="A2:A7"/>
    <mergeCell ref="B2:B7"/>
    <mergeCell ref="C2:C7"/>
    <mergeCell ref="D2:D7"/>
    <mergeCell ref="E2:H2"/>
    <mergeCell ref="AI2:AI3"/>
    <mergeCell ref="AJ2:AL2"/>
    <mergeCell ref="J2:L2"/>
    <mergeCell ref="M2:M3"/>
    <mergeCell ref="N2:Q2"/>
    <mergeCell ref="R2:U2"/>
    <mergeCell ref="V2:V3"/>
    <mergeCell ref="W2:Y2"/>
    <mergeCell ref="A8:A58"/>
    <mergeCell ref="B8:B9"/>
    <mergeCell ref="C8:C9"/>
    <mergeCell ref="B10:B11"/>
    <mergeCell ref="C10:C11"/>
    <mergeCell ref="B12:B13"/>
    <mergeCell ref="B18:B19"/>
    <mergeCell ref="C18:C19"/>
    <mergeCell ref="BA2:BD2"/>
    <mergeCell ref="BE2:BE7"/>
    <mergeCell ref="E4:BD4"/>
    <mergeCell ref="E6:BD6"/>
    <mergeCell ref="AM2:AM3"/>
    <mergeCell ref="AN2:AQ2"/>
    <mergeCell ref="AR2:AU2"/>
    <mergeCell ref="AV2:AV3"/>
    <mergeCell ref="AW2:AY2"/>
    <mergeCell ref="AZ2:AZ3"/>
    <mergeCell ref="Z2:Z3"/>
    <mergeCell ref="AA2:AC2"/>
    <mergeCell ref="AD2:AD3"/>
    <mergeCell ref="AE2:AH2"/>
    <mergeCell ref="C12:C13"/>
    <mergeCell ref="B14:B15"/>
    <mergeCell ref="C14:C15"/>
    <mergeCell ref="B16:B17"/>
    <mergeCell ref="C16:C17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6:D56"/>
    <mergeCell ref="B57:D57"/>
    <mergeCell ref="B58:D58"/>
    <mergeCell ref="B50:B51"/>
    <mergeCell ref="C50:C51"/>
    <mergeCell ref="B52:B53"/>
    <mergeCell ref="C52:C53"/>
    <mergeCell ref="B54:B55"/>
    <mergeCell ref="C54:C55"/>
  </mergeCells>
  <pageMargins left="0.39370078740157483" right="0.39370078740157483" top="0.23622047244094491" bottom="0.19685039370078741" header="0" footer="0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9"/>
  <sheetViews>
    <sheetView topLeftCell="B2" zoomScale="80" zoomScaleNormal="80" workbookViewId="0">
      <selection activeCell="BE2" sqref="BE1:BI65536"/>
    </sheetView>
  </sheetViews>
  <sheetFormatPr defaultColWidth="8.85546875" defaultRowHeight="12.75" x14ac:dyDescent="0.2"/>
  <cols>
    <col min="1" max="1" width="4.85546875" style="71" customWidth="1"/>
    <col min="2" max="2" width="6.85546875" style="71" customWidth="1"/>
    <col min="3" max="3" width="20.5703125" style="71" customWidth="1"/>
    <col min="4" max="55" width="2.7109375" style="71" customWidth="1"/>
    <col min="56" max="56" width="12.140625" style="1" customWidth="1"/>
    <col min="57" max="57" width="7.140625" style="70" customWidth="1"/>
    <col min="58" max="58" width="6.42578125" style="70" customWidth="1"/>
    <col min="59" max="59" width="7.5703125" style="70" customWidth="1"/>
    <col min="60" max="61" width="8.85546875" style="70"/>
    <col min="62" max="16384" width="8.85546875" style="71"/>
  </cols>
  <sheetData>
    <row r="2" spans="1:61" ht="69.75" customHeight="1" x14ac:dyDescent="0.2">
      <c r="A2" s="192" t="s">
        <v>0</v>
      </c>
      <c r="B2" s="192" t="s">
        <v>1</v>
      </c>
      <c r="C2" s="192" t="s">
        <v>2</v>
      </c>
      <c r="D2" s="168" t="s">
        <v>159</v>
      </c>
      <c r="E2" s="169"/>
      <c r="F2" s="169"/>
      <c r="G2" s="170"/>
      <c r="H2" s="162" t="s">
        <v>160</v>
      </c>
      <c r="I2" s="147" t="s">
        <v>4</v>
      </c>
      <c r="J2" s="147"/>
      <c r="K2" s="148"/>
      <c r="L2" s="162" t="s">
        <v>161</v>
      </c>
      <c r="M2" s="147" t="s">
        <v>5</v>
      </c>
      <c r="N2" s="147"/>
      <c r="O2" s="147"/>
      <c r="P2" s="148"/>
      <c r="Q2" s="146" t="s">
        <v>6</v>
      </c>
      <c r="R2" s="147"/>
      <c r="S2" s="147"/>
      <c r="T2" s="148"/>
      <c r="U2" s="158" t="s">
        <v>163</v>
      </c>
      <c r="V2" s="146" t="s">
        <v>7</v>
      </c>
      <c r="W2" s="147"/>
      <c r="X2" s="148"/>
      <c r="Y2" s="160" t="s">
        <v>164</v>
      </c>
      <c r="Z2" s="146" t="s">
        <v>8</v>
      </c>
      <c r="AA2" s="147"/>
      <c r="AB2" s="148"/>
      <c r="AC2" s="160" t="s">
        <v>165</v>
      </c>
      <c r="AD2" s="146" t="s">
        <v>9</v>
      </c>
      <c r="AE2" s="147"/>
      <c r="AF2" s="147"/>
      <c r="AG2" s="148"/>
      <c r="AH2" s="158" t="s">
        <v>166</v>
      </c>
      <c r="AI2" s="146" t="s">
        <v>10</v>
      </c>
      <c r="AJ2" s="147"/>
      <c r="AK2" s="148"/>
      <c r="AL2" s="158" t="s">
        <v>167</v>
      </c>
      <c r="AM2" s="146" t="s">
        <v>11</v>
      </c>
      <c r="AN2" s="147"/>
      <c r="AO2" s="147"/>
      <c r="AP2" s="148"/>
      <c r="AQ2" s="146" t="s">
        <v>12</v>
      </c>
      <c r="AR2" s="147"/>
      <c r="AS2" s="147"/>
      <c r="AT2" s="148"/>
      <c r="AU2" s="158" t="s">
        <v>168</v>
      </c>
      <c r="AV2" s="146" t="s">
        <v>13</v>
      </c>
      <c r="AW2" s="147"/>
      <c r="AX2" s="148"/>
      <c r="AY2" s="158" t="s">
        <v>169</v>
      </c>
      <c r="AZ2" s="146" t="s">
        <v>14</v>
      </c>
      <c r="BA2" s="147"/>
      <c r="BB2" s="147"/>
      <c r="BC2" s="148"/>
      <c r="BD2" s="192" t="s">
        <v>84</v>
      </c>
    </row>
    <row r="3" spans="1:61" ht="31.5" customHeight="1" x14ac:dyDescent="0.2">
      <c r="A3" s="193"/>
      <c r="B3" s="193"/>
      <c r="C3" s="193"/>
      <c r="D3" s="54" t="s">
        <v>191</v>
      </c>
      <c r="E3" s="54" t="s">
        <v>170</v>
      </c>
      <c r="F3" s="54" t="s">
        <v>171</v>
      </c>
      <c r="G3" s="54" t="s">
        <v>172</v>
      </c>
      <c r="H3" s="163"/>
      <c r="I3" s="55" t="s">
        <v>173</v>
      </c>
      <c r="J3" s="55" t="s">
        <v>174</v>
      </c>
      <c r="K3" s="54" t="s">
        <v>175</v>
      </c>
      <c r="L3" s="163"/>
      <c r="M3" s="55" t="s">
        <v>176</v>
      </c>
      <c r="N3" s="54" t="s">
        <v>177</v>
      </c>
      <c r="O3" s="54" t="s">
        <v>178</v>
      </c>
      <c r="P3" s="54" t="s">
        <v>179</v>
      </c>
      <c r="Q3" s="54" t="s">
        <v>191</v>
      </c>
      <c r="R3" s="54" t="s">
        <v>170</v>
      </c>
      <c r="S3" s="54" t="s">
        <v>171</v>
      </c>
      <c r="T3" s="54" t="s">
        <v>172</v>
      </c>
      <c r="U3" s="159"/>
      <c r="V3" s="54" t="s">
        <v>180</v>
      </c>
      <c r="W3" s="54" t="s">
        <v>181</v>
      </c>
      <c r="X3" s="54" t="s">
        <v>182</v>
      </c>
      <c r="Y3" s="161"/>
      <c r="Z3" s="54" t="s">
        <v>183</v>
      </c>
      <c r="AA3" s="54" t="s">
        <v>184</v>
      </c>
      <c r="AB3" s="54" t="s">
        <v>185</v>
      </c>
      <c r="AC3" s="161"/>
      <c r="AD3" s="56" t="s">
        <v>183</v>
      </c>
      <c r="AE3" s="56" t="s">
        <v>184</v>
      </c>
      <c r="AF3" s="54" t="s">
        <v>185</v>
      </c>
      <c r="AG3" s="54" t="s">
        <v>186</v>
      </c>
      <c r="AH3" s="159"/>
      <c r="AI3" s="54" t="s">
        <v>173</v>
      </c>
      <c r="AJ3" s="55" t="s">
        <v>174</v>
      </c>
      <c r="AK3" s="55" t="s">
        <v>175</v>
      </c>
      <c r="AL3" s="159"/>
      <c r="AM3" s="54" t="s">
        <v>187</v>
      </c>
      <c r="AN3" s="55" t="s">
        <v>188</v>
      </c>
      <c r="AO3" s="55" t="s">
        <v>189</v>
      </c>
      <c r="AP3" s="56" t="s">
        <v>190</v>
      </c>
      <c r="AQ3" s="54" t="s">
        <v>191</v>
      </c>
      <c r="AR3" s="55" t="s">
        <v>170</v>
      </c>
      <c r="AS3" s="54" t="s">
        <v>171</v>
      </c>
      <c r="AT3" s="54" t="s">
        <v>172</v>
      </c>
      <c r="AU3" s="159"/>
      <c r="AV3" s="54" t="s">
        <v>173</v>
      </c>
      <c r="AW3" s="54" t="s">
        <v>174</v>
      </c>
      <c r="AX3" s="54" t="s">
        <v>175</v>
      </c>
      <c r="AY3" s="159"/>
      <c r="AZ3" s="54" t="s">
        <v>176</v>
      </c>
      <c r="BA3" s="54" t="s">
        <v>177</v>
      </c>
      <c r="BB3" s="54" t="s">
        <v>178</v>
      </c>
      <c r="BC3" s="54" t="s">
        <v>192</v>
      </c>
      <c r="BD3" s="193"/>
    </row>
    <row r="4" spans="1:61" x14ac:dyDescent="0.2">
      <c r="A4" s="193"/>
      <c r="B4" s="193"/>
      <c r="C4" s="193"/>
      <c r="D4" s="185" t="s">
        <v>15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93"/>
    </row>
    <row r="5" spans="1:61" x14ac:dyDescent="0.2">
      <c r="A5" s="193"/>
      <c r="B5" s="193"/>
      <c r="C5" s="193"/>
      <c r="D5" s="67">
        <v>35</v>
      </c>
      <c r="E5" s="67">
        <v>36</v>
      </c>
      <c r="F5" s="67">
        <v>37</v>
      </c>
      <c r="G5" s="67">
        <v>38</v>
      </c>
      <c r="H5" s="67">
        <v>39</v>
      </c>
      <c r="I5" s="67">
        <v>40</v>
      </c>
      <c r="J5" s="67">
        <v>41</v>
      </c>
      <c r="K5" s="67">
        <v>42</v>
      </c>
      <c r="L5" s="67">
        <v>43</v>
      </c>
      <c r="M5" s="67">
        <v>44</v>
      </c>
      <c r="N5" s="67">
        <v>45</v>
      </c>
      <c r="O5" s="67">
        <v>46</v>
      </c>
      <c r="P5" s="67">
        <v>47</v>
      </c>
      <c r="Q5" s="67">
        <v>48</v>
      </c>
      <c r="R5" s="67">
        <v>49</v>
      </c>
      <c r="S5" s="67">
        <v>50</v>
      </c>
      <c r="T5" s="67">
        <v>51</v>
      </c>
      <c r="U5" s="67">
        <v>52</v>
      </c>
      <c r="V5" s="67">
        <v>1</v>
      </c>
      <c r="W5" s="67">
        <v>2</v>
      </c>
      <c r="X5" s="67">
        <v>3</v>
      </c>
      <c r="Y5" s="67">
        <v>4</v>
      </c>
      <c r="Z5" s="67">
        <v>5</v>
      </c>
      <c r="AA5" s="67">
        <v>6</v>
      </c>
      <c r="AB5" s="67">
        <v>7</v>
      </c>
      <c r="AC5" s="67">
        <v>8</v>
      </c>
      <c r="AD5" s="67">
        <v>9</v>
      </c>
      <c r="AE5" s="67">
        <v>10</v>
      </c>
      <c r="AF5" s="67">
        <v>11</v>
      </c>
      <c r="AG5" s="67">
        <v>12</v>
      </c>
      <c r="AH5" s="67">
        <v>13</v>
      </c>
      <c r="AI5" s="67">
        <v>14</v>
      </c>
      <c r="AJ5" s="67">
        <v>15</v>
      </c>
      <c r="AK5" s="67">
        <v>16</v>
      </c>
      <c r="AL5" s="67">
        <v>17</v>
      </c>
      <c r="AM5" s="67">
        <v>18</v>
      </c>
      <c r="AN5" s="67">
        <v>19</v>
      </c>
      <c r="AO5" s="67">
        <v>20</v>
      </c>
      <c r="AP5" s="67">
        <v>21</v>
      </c>
      <c r="AQ5" s="67">
        <v>22</v>
      </c>
      <c r="AR5" s="67">
        <v>23</v>
      </c>
      <c r="AS5" s="67">
        <v>24</v>
      </c>
      <c r="AT5" s="67">
        <v>25</v>
      </c>
      <c r="AU5" s="67">
        <v>26</v>
      </c>
      <c r="AV5" s="67">
        <v>27</v>
      </c>
      <c r="AW5" s="67">
        <v>28</v>
      </c>
      <c r="AX5" s="67">
        <v>29</v>
      </c>
      <c r="AY5" s="67">
        <v>30</v>
      </c>
      <c r="AZ5" s="67">
        <v>31</v>
      </c>
      <c r="BA5" s="67">
        <v>32</v>
      </c>
      <c r="BB5" s="67">
        <v>33</v>
      </c>
      <c r="BC5" s="67">
        <v>34</v>
      </c>
      <c r="BD5" s="193"/>
    </row>
    <row r="6" spans="1:61" x14ac:dyDescent="0.2">
      <c r="A6" s="193"/>
      <c r="B6" s="193"/>
      <c r="C6" s="193"/>
      <c r="D6" s="187" t="s">
        <v>23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93"/>
    </row>
    <row r="7" spans="1:61" ht="18.75" customHeight="1" x14ac:dyDescent="0.2">
      <c r="A7" s="194"/>
      <c r="B7" s="194"/>
      <c r="C7" s="194"/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68">
        <v>20</v>
      </c>
      <c r="X7" s="68">
        <v>21</v>
      </c>
      <c r="Y7" s="68">
        <v>22</v>
      </c>
      <c r="Z7" s="68">
        <v>23</v>
      </c>
      <c r="AA7" s="68">
        <v>24</v>
      </c>
      <c r="AB7" s="68">
        <v>25</v>
      </c>
      <c r="AC7" s="68">
        <v>26</v>
      </c>
      <c r="AD7" s="68">
        <v>27</v>
      </c>
      <c r="AE7" s="68">
        <v>28</v>
      </c>
      <c r="AF7" s="68">
        <v>29</v>
      </c>
      <c r="AG7" s="68">
        <v>30</v>
      </c>
      <c r="AH7" s="68">
        <v>31</v>
      </c>
      <c r="AI7" s="68">
        <v>32</v>
      </c>
      <c r="AJ7" s="68">
        <v>33</v>
      </c>
      <c r="AK7" s="68">
        <v>34</v>
      </c>
      <c r="AL7" s="68">
        <v>35</v>
      </c>
      <c r="AM7" s="68">
        <v>36</v>
      </c>
      <c r="AN7" s="68">
        <v>37</v>
      </c>
      <c r="AO7" s="68">
        <v>38</v>
      </c>
      <c r="AP7" s="68">
        <v>39</v>
      </c>
      <c r="AQ7" s="68">
        <v>40</v>
      </c>
      <c r="AR7" s="68">
        <v>41</v>
      </c>
      <c r="AS7" s="68">
        <v>42</v>
      </c>
      <c r="AT7" s="68">
        <v>43</v>
      </c>
      <c r="AU7" s="68">
        <v>44</v>
      </c>
      <c r="AV7" s="68">
        <v>45</v>
      </c>
      <c r="AW7" s="68">
        <v>46</v>
      </c>
      <c r="AX7" s="68">
        <v>47</v>
      </c>
      <c r="AY7" s="67">
        <v>48</v>
      </c>
      <c r="AZ7" s="67">
        <v>49</v>
      </c>
      <c r="BA7" s="67">
        <v>50</v>
      </c>
      <c r="BB7" s="67">
        <v>51</v>
      </c>
      <c r="BC7" s="67">
        <v>52</v>
      </c>
      <c r="BD7" s="194"/>
      <c r="BF7" s="111"/>
      <c r="BG7" s="111"/>
    </row>
    <row r="8" spans="1:61" ht="24.95" customHeight="1" x14ac:dyDescent="0.2">
      <c r="A8" s="189" t="s">
        <v>99</v>
      </c>
      <c r="B8" s="87" t="s">
        <v>71</v>
      </c>
      <c r="C8" s="87" t="s">
        <v>72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9"/>
    </row>
    <row r="9" spans="1:61" s="70" customFormat="1" ht="24.95" customHeight="1" x14ac:dyDescent="0.2">
      <c r="A9" s="190"/>
      <c r="B9" s="85" t="s">
        <v>61</v>
      </c>
      <c r="C9" s="86" t="s">
        <v>147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5"/>
      <c r="U9" s="5"/>
      <c r="V9" s="5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 t="s">
        <v>56</v>
      </c>
      <c r="AU9" s="5"/>
      <c r="AV9" s="5"/>
      <c r="AW9" s="5"/>
      <c r="AX9" s="5"/>
      <c r="AY9" s="5"/>
      <c r="AZ9" s="5"/>
      <c r="BA9" s="5"/>
      <c r="BB9" s="5"/>
      <c r="BC9" s="5"/>
      <c r="BD9" s="20" t="s">
        <v>86</v>
      </c>
      <c r="BE9" s="99"/>
      <c r="BF9" s="99"/>
      <c r="BG9" s="99"/>
      <c r="BH9" s="89"/>
    </row>
    <row r="10" spans="1:61" s="70" customFormat="1" ht="24.95" customHeight="1" x14ac:dyDescent="0.2">
      <c r="A10" s="190"/>
      <c r="B10" s="85" t="s">
        <v>62</v>
      </c>
      <c r="C10" s="86" t="s">
        <v>148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3"/>
      <c r="U10" s="23"/>
      <c r="V10" s="5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 t="s">
        <v>54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0" t="s">
        <v>87</v>
      </c>
      <c r="BE10" s="99"/>
      <c r="BF10" s="99"/>
      <c r="BG10" s="99"/>
      <c r="BH10" s="89"/>
    </row>
    <row r="11" spans="1:61" s="70" customFormat="1" ht="24.95" customHeight="1" x14ac:dyDescent="0.2">
      <c r="A11" s="190"/>
      <c r="B11" s="85" t="s">
        <v>64</v>
      </c>
      <c r="C11" s="40" t="s">
        <v>90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23"/>
      <c r="U11" s="23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20" t="s">
        <v>56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35" t="s">
        <v>86</v>
      </c>
      <c r="BE11" s="99"/>
      <c r="BF11" s="99"/>
      <c r="BG11" s="99"/>
      <c r="BH11" s="89"/>
    </row>
    <row r="12" spans="1:61" s="1" customFormat="1" ht="24.95" customHeight="1" x14ac:dyDescent="0.2">
      <c r="A12" s="190"/>
      <c r="B12" s="87" t="s">
        <v>25</v>
      </c>
      <c r="C12" s="87" t="s">
        <v>78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9"/>
      <c r="BE12" s="99"/>
      <c r="BF12" s="99"/>
      <c r="BG12" s="99"/>
      <c r="BH12" s="60"/>
      <c r="BI12" s="60"/>
    </row>
    <row r="13" spans="1:61" ht="24.95" customHeight="1" x14ac:dyDescent="0.2">
      <c r="A13" s="190"/>
      <c r="B13" s="19" t="s">
        <v>26</v>
      </c>
      <c r="C13" s="40" t="s">
        <v>19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44"/>
      <c r="U13" s="44"/>
      <c r="V13" s="44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 t="s">
        <v>54</v>
      </c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35" t="s">
        <v>87</v>
      </c>
      <c r="BE13" s="99"/>
      <c r="BF13" s="99"/>
      <c r="BG13" s="99"/>
    </row>
    <row r="14" spans="1:61" s="70" customFormat="1" ht="24.95" customHeight="1" x14ac:dyDescent="0.2">
      <c r="A14" s="190"/>
      <c r="B14" s="19" t="s">
        <v>27</v>
      </c>
      <c r="C14" s="40" t="s">
        <v>18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20" t="s">
        <v>54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35" t="s">
        <v>87</v>
      </c>
      <c r="BE14" s="99"/>
      <c r="BF14" s="99"/>
      <c r="BG14" s="99"/>
    </row>
    <row r="15" spans="1:61" s="70" customFormat="1" ht="24.95" customHeight="1" x14ac:dyDescent="0.2">
      <c r="A15" s="190"/>
      <c r="B15" s="19" t="s">
        <v>28</v>
      </c>
      <c r="C15" s="40" t="s">
        <v>20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 t="s">
        <v>85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 t="s">
        <v>85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35" t="s">
        <v>97</v>
      </c>
      <c r="BE15" s="99"/>
      <c r="BF15" s="99"/>
      <c r="BG15" s="99"/>
    </row>
    <row r="16" spans="1:61" s="70" customFormat="1" ht="24.95" customHeight="1" x14ac:dyDescent="0.2">
      <c r="A16" s="190"/>
      <c r="B16" s="22" t="s">
        <v>77</v>
      </c>
      <c r="C16" s="40" t="s">
        <v>217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 t="s">
        <v>54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35" t="s">
        <v>87</v>
      </c>
      <c r="BE16" s="99"/>
      <c r="BF16" s="99"/>
      <c r="BG16" s="99"/>
    </row>
    <row r="17" spans="1:61" s="1" customFormat="1" ht="24.95" customHeight="1" x14ac:dyDescent="0.2">
      <c r="A17" s="190"/>
      <c r="B17" s="87" t="s">
        <v>29</v>
      </c>
      <c r="C17" s="87" t="s">
        <v>89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9"/>
      <c r="BE17" s="99"/>
      <c r="BF17" s="99"/>
      <c r="BG17" s="99"/>
      <c r="BH17" s="60"/>
      <c r="BI17" s="60"/>
    </row>
    <row r="18" spans="1:61" s="70" customFormat="1" ht="24.95" customHeight="1" x14ac:dyDescent="0.2">
      <c r="A18" s="190"/>
      <c r="B18" s="22" t="s">
        <v>92</v>
      </c>
      <c r="C18" s="40" t="s">
        <v>91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 t="s">
        <v>54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35" t="s">
        <v>87</v>
      </c>
      <c r="BE18" s="99"/>
      <c r="BF18" s="99"/>
      <c r="BG18" s="99"/>
    </row>
    <row r="19" spans="1:61" s="1" customFormat="1" ht="24.95" customHeight="1" x14ac:dyDescent="0.2">
      <c r="A19" s="190"/>
      <c r="B19" s="87" t="s">
        <v>30</v>
      </c>
      <c r="C19" s="87" t="s">
        <v>199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9"/>
      <c r="BE19" s="99"/>
      <c r="BF19" s="99"/>
      <c r="BG19" s="99"/>
      <c r="BH19" s="60"/>
      <c r="BI19" s="60"/>
    </row>
    <row r="20" spans="1:61" s="1" customFormat="1" ht="24.95" customHeight="1" x14ac:dyDescent="0.2">
      <c r="A20" s="190"/>
      <c r="B20" s="88" t="s">
        <v>31</v>
      </c>
      <c r="C20" s="88" t="s">
        <v>73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9"/>
      <c r="BE20" s="99"/>
      <c r="BF20" s="99"/>
      <c r="BG20" s="99"/>
      <c r="BH20" s="60"/>
      <c r="BI20" s="60"/>
    </row>
    <row r="21" spans="1:61" s="70" customFormat="1" ht="24.95" customHeight="1" x14ac:dyDescent="0.2">
      <c r="A21" s="190"/>
      <c r="B21" s="19" t="s">
        <v>35</v>
      </c>
      <c r="C21" s="42" t="s">
        <v>120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56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75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35" t="s">
        <v>86</v>
      </c>
      <c r="BE21" s="99"/>
      <c r="BF21" s="99"/>
      <c r="BG21" s="99"/>
      <c r="BH21" s="89"/>
    </row>
    <row r="22" spans="1:61" s="70" customFormat="1" ht="24.95" customHeight="1" x14ac:dyDescent="0.2">
      <c r="A22" s="190"/>
      <c r="B22" s="19" t="s">
        <v>43</v>
      </c>
      <c r="C22" s="40" t="s">
        <v>125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 t="s">
        <v>54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35" t="s">
        <v>87</v>
      </c>
      <c r="BE22" s="99"/>
      <c r="BF22" s="99"/>
      <c r="BG22" s="99"/>
    </row>
    <row r="23" spans="1:61" s="70" customFormat="1" ht="24.95" customHeight="1" x14ac:dyDescent="0.2">
      <c r="A23" s="190"/>
      <c r="B23" s="19" t="s">
        <v>155</v>
      </c>
      <c r="C23" s="40" t="s">
        <v>122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 t="s">
        <v>56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35" t="s">
        <v>86</v>
      </c>
      <c r="BE23" s="99"/>
      <c r="BF23" s="99"/>
      <c r="BG23" s="99"/>
      <c r="BH23" s="89"/>
    </row>
    <row r="24" spans="1:61" s="70" customFormat="1" ht="24.95" customHeight="1" x14ac:dyDescent="0.2">
      <c r="A24" s="190"/>
      <c r="B24" s="19" t="s">
        <v>126</v>
      </c>
      <c r="C24" s="40" t="s">
        <v>127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 t="s">
        <v>54</v>
      </c>
      <c r="T24" s="44"/>
      <c r="U24" s="44"/>
      <c r="V24" s="44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 t="s">
        <v>56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35" t="s">
        <v>150</v>
      </c>
      <c r="BE24" s="99"/>
      <c r="BF24" s="99"/>
      <c r="BG24" s="99"/>
    </row>
    <row r="25" spans="1:61" s="70" customFormat="1" ht="24.95" customHeight="1" x14ac:dyDescent="0.2">
      <c r="A25" s="190"/>
      <c r="B25" s="19" t="s">
        <v>101</v>
      </c>
      <c r="C25" s="42" t="s">
        <v>36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 t="s">
        <v>54</v>
      </c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35" t="s">
        <v>87</v>
      </c>
      <c r="BE25" s="99"/>
      <c r="BF25" s="99"/>
      <c r="BG25" s="99"/>
    </row>
    <row r="26" spans="1:61" s="70" customFormat="1" ht="24.95" customHeight="1" x14ac:dyDescent="0.2">
      <c r="A26" s="190"/>
      <c r="B26" s="19" t="s">
        <v>157</v>
      </c>
      <c r="C26" s="42" t="s">
        <v>153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 t="s">
        <v>54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35" t="s">
        <v>87</v>
      </c>
      <c r="BE26" s="99"/>
      <c r="BF26" s="99"/>
      <c r="BG26" s="99"/>
      <c r="BH26" s="89"/>
    </row>
    <row r="27" spans="1:61" s="1" customFormat="1" ht="29.25" customHeight="1" x14ac:dyDescent="0.2">
      <c r="A27" s="190"/>
      <c r="B27" s="87" t="s">
        <v>37</v>
      </c>
      <c r="C27" s="88" t="s">
        <v>128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8"/>
      <c r="BE27" s="99"/>
      <c r="BF27" s="99"/>
      <c r="BG27" s="99"/>
      <c r="BH27" s="60"/>
      <c r="BI27" s="60"/>
    </row>
    <row r="28" spans="1:61" s="70" customFormat="1" ht="24.95" customHeight="1" x14ac:dyDescent="0.2">
      <c r="A28" s="190"/>
      <c r="B28" s="22" t="s">
        <v>38</v>
      </c>
      <c r="C28" s="19" t="s">
        <v>129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4" t="s">
        <v>56</v>
      </c>
      <c r="U28" s="44"/>
      <c r="V28" s="44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 t="s">
        <v>54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35" t="s">
        <v>150</v>
      </c>
      <c r="BE28" s="99"/>
      <c r="BF28" s="99"/>
      <c r="BG28" s="99"/>
    </row>
    <row r="29" spans="1:61" s="1" customFormat="1" ht="24" customHeight="1" x14ac:dyDescent="0.2">
      <c r="A29" s="191"/>
      <c r="B29" s="139" t="s">
        <v>53</v>
      </c>
      <c r="C29" s="13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3</v>
      </c>
      <c r="T29" s="9">
        <v>3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>
        <v>1</v>
      </c>
      <c r="AO29" s="9"/>
      <c r="AP29" s="9"/>
      <c r="AQ29" s="9"/>
      <c r="AR29" s="9"/>
      <c r="AS29" s="9">
        <v>8</v>
      </c>
      <c r="AT29" s="9">
        <v>3</v>
      </c>
      <c r="AU29" s="9"/>
      <c r="AV29" s="9"/>
      <c r="AW29" s="9"/>
      <c r="AX29" s="9"/>
      <c r="AY29" s="9"/>
      <c r="AZ29" s="9"/>
      <c r="BA29" s="9"/>
      <c r="BB29" s="9"/>
      <c r="BC29" s="9"/>
      <c r="BD29" s="8" t="s">
        <v>151</v>
      </c>
      <c r="BE29" s="99"/>
      <c r="BF29" s="99"/>
      <c r="BG29" s="99"/>
      <c r="BH29" s="60"/>
      <c r="BI29" s="60"/>
    </row>
  </sheetData>
  <mergeCells count="29">
    <mergeCell ref="I2:K2"/>
    <mergeCell ref="A2:A7"/>
    <mergeCell ref="B2:B7"/>
    <mergeCell ref="C2:C7"/>
    <mergeCell ref="D2:G2"/>
    <mergeCell ref="H2:H3"/>
    <mergeCell ref="AL2:AL3"/>
    <mergeCell ref="L2:L3"/>
    <mergeCell ref="M2:P2"/>
    <mergeCell ref="Q2:T2"/>
    <mergeCell ref="U2:U3"/>
    <mergeCell ref="V2:X2"/>
    <mergeCell ref="Y2:Y3"/>
    <mergeCell ref="BD2:BD7"/>
    <mergeCell ref="D4:BC4"/>
    <mergeCell ref="D6:BC6"/>
    <mergeCell ref="A8:A29"/>
    <mergeCell ref="B29:C29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</mergeCells>
  <pageMargins left="0.39370078740157483" right="0.39370078740157483" top="0.23622047244094491" bottom="0.19685039370078741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I64"/>
  <sheetViews>
    <sheetView topLeftCell="B1" zoomScale="80" zoomScaleNormal="80" workbookViewId="0">
      <selection activeCell="BF2" sqref="BF1:BI65536"/>
    </sheetView>
  </sheetViews>
  <sheetFormatPr defaultColWidth="8.85546875" defaultRowHeight="12.75" x14ac:dyDescent="0.2"/>
  <cols>
    <col min="1" max="1" width="4.85546875" style="71" customWidth="1"/>
    <col min="2" max="2" width="6.85546875" style="71" customWidth="1"/>
    <col min="3" max="3" width="20.5703125" style="71" customWidth="1"/>
    <col min="4" max="4" width="6.140625" style="71" customWidth="1"/>
    <col min="5" max="56" width="2.7109375" style="71" customWidth="1"/>
    <col min="57" max="57" width="6.85546875" style="1" customWidth="1"/>
    <col min="58" max="58" width="7" style="70" customWidth="1"/>
    <col min="59" max="59" width="6.28515625" style="70" customWidth="1"/>
    <col min="60" max="60" width="6.85546875" style="70" customWidth="1"/>
    <col min="61" max="61" width="8.85546875" style="70"/>
    <col min="62" max="16384" width="8.85546875" style="71"/>
  </cols>
  <sheetData>
    <row r="2" spans="1:61" ht="69.75" customHeight="1" x14ac:dyDescent="0.2">
      <c r="A2" s="192" t="s">
        <v>0</v>
      </c>
      <c r="B2" s="192" t="s">
        <v>1</v>
      </c>
      <c r="C2" s="192" t="s">
        <v>2</v>
      </c>
      <c r="D2" s="192" t="s">
        <v>3</v>
      </c>
      <c r="E2" s="168" t="s">
        <v>159</v>
      </c>
      <c r="F2" s="169"/>
      <c r="G2" s="169"/>
      <c r="H2" s="170"/>
      <c r="I2" s="162" t="s">
        <v>160</v>
      </c>
      <c r="J2" s="147" t="s">
        <v>4</v>
      </c>
      <c r="K2" s="147"/>
      <c r="L2" s="148"/>
      <c r="M2" s="162" t="s">
        <v>161</v>
      </c>
      <c r="N2" s="147" t="s">
        <v>5</v>
      </c>
      <c r="O2" s="147"/>
      <c r="P2" s="147"/>
      <c r="Q2" s="148"/>
      <c r="R2" s="146" t="s">
        <v>6</v>
      </c>
      <c r="S2" s="147"/>
      <c r="T2" s="147"/>
      <c r="U2" s="148"/>
      <c r="V2" s="158" t="s">
        <v>163</v>
      </c>
      <c r="W2" s="146" t="s">
        <v>7</v>
      </c>
      <c r="X2" s="147"/>
      <c r="Y2" s="148"/>
      <c r="Z2" s="160" t="s">
        <v>164</v>
      </c>
      <c r="AA2" s="146" t="s">
        <v>8</v>
      </c>
      <c r="AB2" s="147"/>
      <c r="AC2" s="148"/>
      <c r="AD2" s="160" t="s">
        <v>165</v>
      </c>
      <c r="AE2" s="146" t="s">
        <v>9</v>
      </c>
      <c r="AF2" s="147"/>
      <c r="AG2" s="147"/>
      <c r="AH2" s="148"/>
      <c r="AI2" s="158" t="s">
        <v>166</v>
      </c>
      <c r="AJ2" s="146" t="s">
        <v>10</v>
      </c>
      <c r="AK2" s="147"/>
      <c r="AL2" s="148"/>
      <c r="AM2" s="158" t="s">
        <v>167</v>
      </c>
      <c r="AN2" s="146" t="s">
        <v>11</v>
      </c>
      <c r="AO2" s="147"/>
      <c r="AP2" s="147"/>
      <c r="AQ2" s="148"/>
      <c r="AR2" s="146" t="s">
        <v>12</v>
      </c>
      <c r="AS2" s="147"/>
      <c r="AT2" s="147"/>
      <c r="AU2" s="148"/>
      <c r="AV2" s="158" t="s">
        <v>168</v>
      </c>
      <c r="AW2" s="146" t="s">
        <v>13</v>
      </c>
      <c r="AX2" s="147"/>
      <c r="AY2" s="148"/>
      <c r="AZ2" s="158" t="s">
        <v>169</v>
      </c>
      <c r="BA2" s="146" t="s">
        <v>14</v>
      </c>
      <c r="BB2" s="147"/>
      <c r="BC2" s="147"/>
      <c r="BD2" s="148"/>
      <c r="BE2" s="182" t="s">
        <v>24</v>
      </c>
    </row>
    <row r="3" spans="1:61" ht="30.75" customHeight="1" x14ac:dyDescent="0.2">
      <c r="A3" s="193"/>
      <c r="B3" s="193"/>
      <c r="C3" s="193"/>
      <c r="D3" s="193"/>
      <c r="E3" s="54" t="s">
        <v>191</v>
      </c>
      <c r="F3" s="54" t="s">
        <v>170</v>
      </c>
      <c r="G3" s="54" t="s">
        <v>171</v>
      </c>
      <c r="H3" s="54" t="s">
        <v>172</v>
      </c>
      <c r="I3" s="163"/>
      <c r="J3" s="55" t="s">
        <v>173</v>
      </c>
      <c r="K3" s="55" t="s">
        <v>174</v>
      </c>
      <c r="L3" s="54" t="s">
        <v>175</v>
      </c>
      <c r="M3" s="163"/>
      <c r="N3" s="55" t="s">
        <v>176</v>
      </c>
      <c r="O3" s="54" t="s">
        <v>177</v>
      </c>
      <c r="P3" s="54" t="s">
        <v>178</v>
      </c>
      <c r="Q3" s="54" t="s">
        <v>179</v>
      </c>
      <c r="R3" s="54" t="s">
        <v>191</v>
      </c>
      <c r="S3" s="54" t="s">
        <v>170</v>
      </c>
      <c r="T3" s="54" t="s">
        <v>171</v>
      </c>
      <c r="U3" s="54" t="s">
        <v>172</v>
      </c>
      <c r="V3" s="159"/>
      <c r="W3" s="54" t="s">
        <v>180</v>
      </c>
      <c r="X3" s="54" t="s">
        <v>181</v>
      </c>
      <c r="Y3" s="54" t="s">
        <v>182</v>
      </c>
      <c r="Z3" s="161"/>
      <c r="AA3" s="54" t="s">
        <v>183</v>
      </c>
      <c r="AB3" s="54" t="s">
        <v>184</v>
      </c>
      <c r="AC3" s="54" t="s">
        <v>185</v>
      </c>
      <c r="AD3" s="161"/>
      <c r="AE3" s="56" t="s">
        <v>183</v>
      </c>
      <c r="AF3" s="56" t="s">
        <v>184</v>
      </c>
      <c r="AG3" s="54" t="s">
        <v>185</v>
      </c>
      <c r="AH3" s="54" t="s">
        <v>186</v>
      </c>
      <c r="AI3" s="159"/>
      <c r="AJ3" s="54" t="s">
        <v>173</v>
      </c>
      <c r="AK3" s="55" t="s">
        <v>174</v>
      </c>
      <c r="AL3" s="55" t="s">
        <v>175</v>
      </c>
      <c r="AM3" s="159"/>
      <c r="AN3" s="54" t="s">
        <v>187</v>
      </c>
      <c r="AO3" s="55" t="s">
        <v>188</v>
      </c>
      <c r="AP3" s="55" t="s">
        <v>189</v>
      </c>
      <c r="AQ3" s="56" t="s">
        <v>190</v>
      </c>
      <c r="AR3" s="54" t="s">
        <v>191</v>
      </c>
      <c r="AS3" s="55" t="s">
        <v>170</v>
      </c>
      <c r="AT3" s="54" t="s">
        <v>171</v>
      </c>
      <c r="AU3" s="54" t="s">
        <v>172</v>
      </c>
      <c r="AV3" s="159"/>
      <c r="AW3" s="54" t="s">
        <v>173</v>
      </c>
      <c r="AX3" s="54" t="s">
        <v>174</v>
      </c>
      <c r="AY3" s="54" t="s">
        <v>175</v>
      </c>
      <c r="AZ3" s="159"/>
      <c r="BA3" s="54" t="s">
        <v>176</v>
      </c>
      <c r="BB3" s="54" t="s">
        <v>177</v>
      </c>
      <c r="BC3" s="54" t="s">
        <v>178</v>
      </c>
      <c r="BD3" s="54" t="s">
        <v>192</v>
      </c>
      <c r="BE3" s="183"/>
    </row>
    <row r="4" spans="1:61" x14ac:dyDescent="0.2">
      <c r="A4" s="193"/>
      <c r="B4" s="193"/>
      <c r="C4" s="193"/>
      <c r="D4" s="193"/>
      <c r="E4" s="185" t="s">
        <v>15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3"/>
    </row>
    <row r="5" spans="1:61" x14ac:dyDescent="0.2">
      <c r="A5" s="193"/>
      <c r="B5" s="193"/>
      <c r="C5" s="193"/>
      <c r="D5" s="193"/>
      <c r="E5" s="67">
        <v>35</v>
      </c>
      <c r="F5" s="67">
        <v>36</v>
      </c>
      <c r="G5" s="67">
        <v>37</v>
      </c>
      <c r="H5" s="67">
        <v>38</v>
      </c>
      <c r="I5" s="67">
        <v>39</v>
      </c>
      <c r="J5" s="67">
        <v>40</v>
      </c>
      <c r="K5" s="67">
        <v>41</v>
      </c>
      <c r="L5" s="67">
        <v>42</v>
      </c>
      <c r="M5" s="67">
        <v>43</v>
      </c>
      <c r="N5" s="67">
        <v>44</v>
      </c>
      <c r="O5" s="67">
        <v>45</v>
      </c>
      <c r="P5" s="67">
        <v>46</v>
      </c>
      <c r="Q5" s="67">
        <v>47</v>
      </c>
      <c r="R5" s="67">
        <v>48</v>
      </c>
      <c r="S5" s="67">
        <v>49</v>
      </c>
      <c r="T5" s="67">
        <v>50</v>
      </c>
      <c r="U5" s="67">
        <v>51</v>
      </c>
      <c r="V5" s="67">
        <v>52</v>
      </c>
      <c r="W5" s="67">
        <v>1</v>
      </c>
      <c r="X5" s="67">
        <v>2</v>
      </c>
      <c r="Y5" s="67">
        <v>3</v>
      </c>
      <c r="Z5" s="67">
        <v>4</v>
      </c>
      <c r="AA5" s="67">
        <v>5</v>
      </c>
      <c r="AB5" s="67">
        <v>6</v>
      </c>
      <c r="AC5" s="67">
        <v>7</v>
      </c>
      <c r="AD5" s="67">
        <v>8</v>
      </c>
      <c r="AE5" s="67">
        <v>9</v>
      </c>
      <c r="AF5" s="67">
        <v>10</v>
      </c>
      <c r="AG5" s="67">
        <v>11</v>
      </c>
      <c r="AH5" s="67">
        <v>12</v>
      </c>
      <c r="AI5" s="67">
        <v>13</v>
      </c>
      <c r="AJ5" s="67">
        <v>14</v>
      </c>
      <c r="AK5" s="67">
        <v>15</v>
      </c>
      <c r="AL5" s="67">
        <v>16</v>
      </c>
      <c r="AM5" s="67">
        <v>17</v>
      </c>
      <c r="AN5" s="67">
        <v>18</v>
      </c>
      <c r="AO5" s="67">
        <v>19</v>
      </c>
      <c r="AP5" s="67">
        <v>20</v>
      </c>
      <c r="AQ5" s="67">
        <v>21</v>
      </c>
      <c r="AR5" s="67">
        <v>22</v>
      </c>
      <c r="AS5" s="67">
        <v>23</v>
      </c>
      <c r="AT5" s="67">
        <v>24</v>
      </c>
      <c r="AU5" s="67">
        <v>25</v>
      </c>
      <c r="AV5" s="67">
        <v>26</v>
      </c>
      <c r="AW5" s="67">
        <v>27</v>
      </c>
      <c r="AX5" s="67">
        <v>28</v>
      </c>
      <c r="AY5" s="67">
        <v>29</v>
      </c>
      <c r="AZ5" s="67">
        <v>30</v>
      </c>
      <c r="BA5" s="67">
        <v>31</v>
      </c>
      <c r="BB5" s="67">
        <v>32</v>
      </c>
      <c r="BC5" s="67">
        <v>33</v>
      </c>
      <c r="BD5" s="67">
        <v>34</v>
      </c>
      <c r="BE5" s="183"/>
    </row>
    <row r="6" spans="1:61" x14ac:dyDescent="0.2">
      <c r="A6" s="193"/>
      <c r="B6" s="193"/>
      <c r="C6" s="193"/>
      <c r="D6" s="193"/>
      <c r="E6" s="187" t="s">
        <v>23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3"/>
    </row>
    <row r="7" spans="1:61" ht="18.75" customHeight="1" x14ac:dyDescent="0.2">
      <c r="A7" s="194"/>
      <c r="B7" s="194"/>
      <c r="C7" s="194"/>
      <c r="D7" s="194"/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68">
        <v>10</v>
      </c>
      <c r="O7" s="68">
        <v>11</v>
      </c>
      <c r="P7" s="68">
        <v>12</v>
      </c>
      <c r="Q7" s="68">
        <v>13</v>
      </c>
      <c r="R7" s="68">
        <v>14</v>
      </c>
      <c r="S7" s="68">
        <v>15</v>
      </c>
      <c r="T7" s="68">
        <v>16</v>
      </c>
      <c r="U7" s="68">
        <v>17</v>
      </c>
      <c r="V7" s="68">
        <v>18</v>
      </c>
      <c r="W7" s="68">
        <v>19</v>
      </c>
      <c r="X7" s="68">
        <v>20</v>
      </c>
      <c r="Y7" s="68">
        <v>21</v>
      </c>
      <c r="Z7" s="68">
        <v>22</v>
      </c>
      <c r="AA7" s="68">
        <v>23</v>
      </c>
      <c r="AB7" s="68">
        <v>24</v>
      </c>
      <c r="AC7" s="68">
        <v>25</v>
      </c>
      <c r="AD7" s="68">
        <v>26</v>
      </c>
      <c r="AE7" s="68">
        <v>27</v>
      </c>
      <c r="AF7" s="68">
        <v>28</v>
      </c>
      <c r="AG7" s="68">
        <v>29</v>
      </c>
      <c r="AH7" s="68">
        <v>30</v>
      </c>
      <c r="AI7" s="68">
        <v>31</v>
      </c>
      <c r="AJ7" s="68">
        <v>32</v>
      </c>
      <c r="AK7" s="68">
        <v>33</v>
      </c>
      <c r="AL7" s="68">
        <v>34</v>
      </c>
      <c r="AM7" s="68">
        <v>35</v>
      </c>
      <c r="AN7" s="68">
        <v>36</v>
      </c>
      <c r="AO7" s="68">
        <v>37</v>
      </c>
      <c r="AP7" s="68">
        <v>38</v>
      </c>
      <c r="AQ7" s="68">
        <v>39</v>
      </c>
      <c r="AR7" s="68">
        <v>40</v>
      </c>
      <c r="AS7" s="68">
        <v>41</v>
      </c>
      <c r="AT7" s="68">
        <v>42</v>
      </c>
      <c r="AU7" s="68">
        <v>43</v>
      </c>
      <c r="AV7" s="68">
        <v>44</v>
      </c>
      <c r="AW7" s="68">
        <v>45</v>
      </c>
      <c r="AX7" s="68">
        <v>46</v>
      </c>
      <c r="AY7" s="68">
        <v>47</v>
      </c>
      <c r="AZ7" s="67">
        <v>48</v>
      </c>
      <c r="BA7" s="67">
        <v>49</v>
      </c>
      <c r="BB7" s="67">
        <v>50</v>
      </c>
      <c r="BC7" s="67">
        <v>51</v>
      </c>
      <c r="BD7" s="67">
        <v>52</v>
      </c>
      <c r="BE7" s="184"/>
      <c r="BG7" s="111"/>
      <c r="BH7" s="111"/>
    </row>
    <row r="8" spans="1:61" s="1" customFormat="1" ht="16.5" customHeight="1" x14ac:dyDescent="0.2">
      <c r="A8" s="190" t="s">
        <v>110</v>
      </c>
      <c r="B8" s="144" t="s">
        <v>25</v>
      </c>
      <c r="C8" s="144" t="s">
        <v>78</v>
      </c>
      <c r="D8" s="88" t="s">
        <v>16</v>
      </c>
      <c r="E8" s="59">
        <f>E12+E14+E16+E10</f>
        <v>9</v>
      </c>
      <c r="F8" s="59">
        <f t="shared" ref="F8:T9" si="0">F12+F14+F16+F10</f>
        <v>9</v>
      </c>
      <c r="G8" s="59">
        <f t="shared" si="0"/>
        <v>9</v>
      </c>
      <c r="H8" s="59">
        <f t="shared" si="0"/>
        <v>9</v>
      </c>
      <c r="I8" s="59">
        <f t="shared" si="0"/>
        <v>9</v>
      </c>
      <c r="J8" s="59">
        <f t="shared" si="0"/>
        <v>9</v>
      </c>
      <c r="K8" s="59">
        <f t="shared" si="0"/>
        <v>9</v>
      </c>
      <c r="L8" s="59">
        <f t="shared" si="0"/>
        <v>9</v>
      </c>
      <c r="M8" s="59">
        <f t="shared" si="0"/>
        <v>12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9">
        <f t="shared" si="0"/>
        <v>0</v>
      </c>
      <c r="R8" s="59">
        <f t="shared" si="0"/>
        <v>0</v>
      </c>
      <c r="S8" s="59">
        <f t="shared" si="0"/>
        <v>0</v>
      </c>
      <c r="T8" s="59">
        <f t="shared" si="0"/>
        <v>0</v>
      </c>
      <c r="U8" s="59"/>
      <c r="V8" s="59"/>
      <c r="W8" s="59"/>
      <c r="X8" s="59">
        <f>X12+X14+X16+X10</f>
        <v>4</v>
      </c>
      <c r="Y8" s="59">
        <f t="shared" ref="Y8:AL8" si="1">Y12+Y14+Y16+Y10</f>
        <v>4</v>
      </c>
      <c r="Z8" s="59">
        <f t="shared" si="1"/>
        <v>4</v>
      </c>
      <c r="AA8" s="59">
        <f t="shared" si="1"/>
        <v>4</v>
      </c>
      <c r="AB8" s="59">
        <f t="shared" si="1"/>
        <v>4</v>
      </c>
      <c r="AC8" s="59">
        <f t="shared" si="1"/>
        <v>4</v>
      </c>
      <c r="AD8" s="59">
        <f t="shared" si="1"/>
        <v>4</v>
      </c>
      <c r="AE8" s="59">
        <f t="shared" si="1"/>
        <v>4</v>
      </c>
      <c r="AF8" s="59">
        <f t="shared" si="1"/>
        <v>4</v>
      </c>
      <c r="AG8" s="59">
        <f t="shared" si="1"/>
        <v>4</v>
      </c>
      <c r="AH8" s="59">
        <f t="shared" si="1"/>
        <v>4</v>
      </c>
      <c r="AI8" s="59">
        <f t="shared" si="1"/>
        <v>4</v>
      </c>
      <c r="AJ8" s="59">
        <f t="shared" si="1"/>
        <v>4</v>
      </c>
      <c r="AK8" s="59">
        <f t="shared" si="1"/>
        <v>4</v>
      </c>
      <c r="AL8" s="59">
        <f t="shared" si="1"/>
        <v>4</v>
      </c>
      <c r="AM8" s="59">
        <f t="shared" ref="AM8:AU9" si="2">AM12+AM14+AM16</f>
        <v>4</v>
      </c>
      <c r="AN8" s="59">
        <f t="shared" si="2"/>
        <v>4</v>
      </c>
      <c r="AO8" s="59">
        <f t="shared" si="2"/>
        <v>4</v>
      </c>
      <c r="AP8" s="59">
        <f t="shared" si="2"/>
        <v>0</v>
      </c>
      <c r="AQ8" s="59">
        <f t="shared" si="2"/>
        <v>0</v>
      </c>
      <c r="AR8" s="59">
        <f t="shared" si="2"/>
        <v>0</v>
      </c>
      <c r="AS8" s="59">
        <f t="shared" si="2"/>
        <v>0</v>
      </c>
      <c r="AT8" s="59">
        <f t="shared" si="2"/>
        <v>0</v>
      </c>
      <c r="AU8" s="59">
        <f t="shared" si="2"/>
        <v>0</v>
      </c>
      <c r="AV8" s="59"/>
      <c r="AW8" s="59"/>
      <c r="AX8" s="59"/>
      <c r="AY8" s="59"/>
      <c r="AZ8" s="59"/>
      <c r="BA8" s="59"/>
      <c r="BB8" s="59"/>
      <c r="BC8" s="59"/>
      <c r="BD8" s="59"/>
      <c r="BE8" s="9">
        <f t="shared" ref="BE8:BE62" si="3">SUM(E8:BD8)</f>
        <v>156</v>
      </c>
      <c r="BF8" s="60"/>
      <c r="BG8" s="60"/>
      <c r="BH8" s="60"/>
      <c r="BI8" s="60"/>
    </row>
    <row r="9" spans="1:61" s="1" customFormat="1" x14ac:dyDescent="0.2">
      <c r="A9" s="190"/>
      <c r="B9" s="145"/>
      <c r="C9" s="145"/>
      <c r="D9" s="90" t="s">
        <v>17</v>
      </c>
      <c r="E9" s="9">
        <f>E13+E15+E17+E11</f>
        <v>3.1</v>
      </c>
      <c r="F9" s="9">
        <f t="shared" si="0"/>
        <v>3.1</v>
      </c>
      <c r="G9" s="9">
        <f t="shared" si="0"/>
        <v>3.1</v>
      </c>
      <c r="H9" s="9">
        <f t="shared" si="0"/>
        <v>3.1</v>
      </c>
      <c r="I9" s="9">
        <f t="shared" si="0"/>
        <v>3.1</v>
      </c>
      <c r="J9" s="9">
        <f t="shared" si="0"/>
        <v>3.1</v>
      </c>
      <c r="K9" s="9">
        <f t="shared" si="0"/>
        <v>3.1</v>
      </c>
      <c r="L9" s="9">
        <f t="shared" si="0"/>
        <v>3.1</v>
      </c>
      <c r="M9" s="9">
        <f t="shared" si="0"/>
        <v>3.1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0</v>
      </c>
      <c r="U9" s="9"/>
      <c r="V9" s="59"/>
      <c r="W9" s="59"/>
      <c r="X9" s="59">
        <f t="shared" ref="X9:AL9" si="4">X13+X15+X17</f>
        <v>2.4449999999999998</v>
      </c>
      <c r="Y9" s="59">
        <f t="shared" si="4"/>
        <v>2.4449999999999998</v>
      </c>
      <c r="Z9" s="59">
        <f t="shared" si="4"/>
        <v>2.4449999999999998</v>
      </c>
      <c r="AA9" s="59">
        <f t="shared" si="4"/>
        <v>2.4449999999999998</v>
      </c>
      <c r="AB9" s="59">
        <f t="shared" si="4"/>
        <v>2.4449999999999998</v>
      </c>
      <c r="AC9" s="59">
        <f t="shared" si="4"/>
        <v>2.4449999999999998</v>
      </c>
      <c r="AD9" s="59">
        <f t="shared" si="4"/>
        <v>2.4449999999999998</v>
      </c>
      <c r="AE9" s="59">
        <f t="shared" si="4"/>
        <v>2.4449999999999998</v>
      </c>
      <c r="AF9" s="59">
        <f t="shared" si="4"/>
        <v>2.4449999999999998</v>
      </c>
      <c r="AG9" s="59">
        <f t="shared" si="4"/>
        <v>2.4449999999999998</v>
      </c>
      <c r="AH9" s="59">
        <f t="shared" si="4"/>
        <v>2.4449999999999998</v>
      </c>
      <c r="AI9" s="59">
        <f t="shared" si="4"/>
        <v>2.4449999999999998</v>
      </c>
      <c r="AJ9" s="59">
        <f t="shared" si="4"/>
        <v>2.4449999999999998</v>
      </c>
      <c r="AK9" s="59">
        <f t="shared" si="4"/>
        <v>2.4449999999999998</v>
      </c>
      <c r="AL9" s="59">
        <f t="shared" si="4"/>
        <v>2.4449999999999998</v>
      </c>
      <c r="AM9" s="59">
        <f t="shared" si="2"/>
        <v>2.4449999999999998</v>
      </c>
      <c r="AN9" s="59">
        <f t="shared" si="2"/>
        <v>2.4449999999999998</v>
      </c>
      <c r="AO9" s="59">
        <f t="shared" si="2"/>
        <v>2.4449999999999998</v>
      </c>
      <c r="AP9" s="59">
        <f t="shared" si="2"/>
        <v>0</v>
      </c>
      <c r="AQ9" s="59">
        <f t="shared" si="2"/>
        <v>0</v>
      </c>
      <c r="AR9" s="59">
        <f t="shared" si="2"/>
        <v>0</v>
      </c>
      <c r="AS9" s="59">
        <f t="shared" si="2"/>
        <v>0</v>
      </c>
      <c r="AT9" s="59">
        <f t="shared" si="2"/>
        <v>0</v>
      </c>
      <c r="AU9" s="59">
        <f t="shared" si="2"/>
        <v>0</v>
      </c>
      <c r="AV9" s="59"/>
      <c r="AW9" s="59"/>
      <c r="AX9" s="59"/>
      <c r="AY9" s="59"/>
      <c r="AZ9" s="59"/>
      <c r="BA9" s="59"/>
      <c r="BB9" s="59"/>
      <c r="BC9" s="59"/>
      <c r="BD9" s="59"/>
      <c r="BE9" s="9">
        <f t="shared" si="3"/>
        <v>71.909999999999982</v>
      </c>
      <c r="BF9" s="60"/>
      <c r="BG9" s="60"/>
      <c r="BH9" s="60"/>
      <c r="BI9" s="60"/>
    </row>
    <row r="10" spans="1:61" s="28" customFormat="1" hidden="1" x14ac:dyDescent="0.2">
      <c r="A10" s="190"/>
      <c r="B10" s="135"/>
      <c r="C10" s="135"/>
      <c r="D10" s="100" t="s">
        <v>16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2">
        <f t="shared" si="3"/>
        <v>0</v>
      </c>
      <c r="BF10" s="60"/>
      <c r="BG10" s="60"/>
      <c r="BH10" s="60"/>
      <c r="BI10" s="60"/>
    </row>
    <row r="11" spans="1:61" s="28" customFormat="1" hidden="1" x14ac:dyDescent="0.2">
      <c r="A11" s="190"/>
      <c r="B11" s="136"/>
      <c r="C11" s="136"/>
      <c r="D11" s="103" t="s">
        <v>17</v>
      </c>
      <c r="E11" s="102"/>
      <c r="F11" s="102"/>
      <c r="G11" s="102"/>
      <c r="H11" s="102"/>
      <c r="I11" s="102"/>
      <c r="J11" s="102"/>
      <c r="K11" s="102"/>
      <c r="L11" s="102"/>
      <c r="M11" s="104"/>
      <c r="N11" s="104"/>
      <c r="O11" s="104"/>
      <c r="P11" s="104"/>
      <c r="Q11" s="104"/>
      <c r="R11" s="104"/>
      <c r="S11" s="104"/>
      <c r="T11" s="104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5">
        <f t="shared" si="3"/>
        <v>0</v>
      </c>
      <c r="BF11" s="60"/>
      <c r="BG11" s="60"/>
      <c r="BH11" s="60"/>
      <c r="BI11" s="60"/>
    </row>
    <row r="12" spans="1:61" x14ac:dyDescent="0.2">
      <c r="A12" s="190"/>
      <c r="B12" s="142" t="s">
        <v>41</v>
      </c>
      <c r="C12" s="140" t="s">
        <v>42</v>
      </c>
      <c r="D12" s="72" t="s">
        <v>16</v>
      </c>
      <c r="E12" s="69">
        <v>5</v>
      </c>
      <c r="F12" s="69">
        <v>5</v>
      </c>
      <c r="G12" s="69">
        <v>5</v>
      </c>
      <c r="H12" s="69">
        <v>5</v>
      </c>
      <c r="I12" s="69">
        <v>5</v>
      </c>
      <c r="J12" s="69">
        <v>5</v>
      </c>
      <c r="K12" s="69">
        <v>5</v>
      </c>
      <c r="L12" s="44">
        <v>5</v>
      </c>
      <c r="M12" s="44">
        <v>8</v>
      </c>
      <c r="N12" s="44"/>
      <c r="O12" s="44"/>
      <c r="P12" s="44"/>
      <c r="Q12" s="44"/>
      <c r="R12" s="44"/>
      <c r="S12" s="20"/>
      <c r="T12" s="20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20"/>
      <c r="AN12" s="20"/>
      <c r="AO12" s="20"/>
      <c r="AP12" s="20"/>
      <c r="AQ12" s="73"/>
      <c r="AR12" s="74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48">
        <f t="shared" si="3"/>
        <v>48</v>
      </c>
      <c r="BF12" s="99"/>
      <c r="BG12" s="99"/>
      <c r="BH12" s="99"/>
    </row>
    <row r="13" spans="1:61" x14ac:dyDescent="0.2">
      <c r="A13" s="190"/>
      <c r="B13" s="142"/>
      <c r="C13" s="141"/>
      <c r="D13" s="72" t="s">
        <v>17</v>
      </c>
      <c r="E13" s="95">
        <v>0.55000000000000004</v>
      </c>
      <c r="F13" s="95">
        <v>0.55000000000000004</v>
      </c>
      <c r="G13" s="95">
        <v>0.55000000000000004</v>
      </c>
      <c r="H13" s="95">
        <v>0.55000000000000004</v>
      </c>
      <c r="I13" s="95">
        <v>0.55000000000000004</v>
      </c>
      <c r="J13" s="95">
        <v>0.55000000000000004</v>
      </c>
      <c r="K13" s="95">
        <v>0.55000000000000004</v>
      </c>
      <c r="L13" s="52">
        <v>0.55000000000000004</v>
      </c>
      <c r="M13" s="52">
        <v>0.55000000000000004</v>
      </c>
      <c r="N13" s="44"/>
      <c r="O13" s="44"/>
      <c r="P13" s="44"/>
      <c r="Q13" s="44"/>
      <c r="R13" s="44"/>
      <c r="S13" s="35"/>
      <c r="T13" s="3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20"/>
      <c r="AN13" s="20"/>
      <c r="AO13" s="20"/>
      <c r="AP13" s="20"/>
      <c r="AQ13" s="73"/>
      <c r="AR13" s="74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49">
        <f t="shared" si="3"/>
        <v>4.9499999999999993</v>
      </c>
      <c r="BF13" s="99"/>
      <c r="BG13" s="99"/>
      <c r="BH13" s="99"/>
    </row>
    <row r="14" spans="1:61" s="70" customFormat="1" x14ac:dyDescent="0.2">
      <c r="A14" s="190"/>
      <c r="B14" s="142" t="s">
        <v>27</v>
      </c>
      <c r="C14" s="143" t="s">
        <v>18</v>
      </c>
      <c r="D14" s="72" t="s">
        <v>16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/>
      <c r="O14" s="20"/>
      <c r="P14" s="20"/>
      <c r="Q14" s="20"/>
      <c r="R14" s="20"/>
      <c r="S14" s="20"/>
      <c r="T14" s="20"/>
      <c r="U14" s="44"/>
      <c r="V14" s="44"/>
      <c r="W14" s="44"/>
      <c r="X14" s="20">
        <v>2</v>
      </c>
      <c r="Y14" s="20">
        <v>2</v>
      </c>
      <c r="Z14" s="20">
        <v>2</v>
      </c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44"/>
      <c r="AQ14" s="20"/>
      <c r="AR14" s="75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48">
        <f t="shared" si="3"/>
        <v>54</v>
      </c>
      <c r="BF14" s="99"/>
      <c r="BG14" s="99"/>
      <c r="BH14" s="99"/>
      <c r="BI14" s="89"/>
    </row>
    <row r="15" spans="1:61" s="70" customFormat="1" x14ac:dyDescent="0.2">
      <c r="A15" s="190"/>
      <c r="B15" s="142"/>
      <c r="C15" s="143"/>
      <c r="D15" s="72" t="s">
        <v>17</v>
      </c>
      <c r="E15" s="35">
        <v>0.55000000000000004</v>
      </c>
      <c r="F15" s="35">
        <v>0.55000000000000004</v>
      </c>
      <c r="G15" s="35">
        <v>0.55000000000000004</v>
      </c>
      <c r="H15" s="35">
        <v>0.55000000000000004</v>
      </c>
      <c r="I15" s="35">
        <v>0.55000000000000004</v>
      </c>
      <c r="J15" s="35">
        <v>0.55000000000000004</v>
      </c>
      <c r="K15" s="35">
        <v>0.55000000000000004</v>
      </c>
      <c r="L15" s="35">
        <v>0.55000000000000004</v>
      </c>
      <c r="M15" s="35">
        <v>0.55000000000000004</v>
      </c>
      <c r="N15" s="35"/>
      <c r="O15" s="35"/>
      <c r="P15" s="35"/>
      <c r="Q15" s="35"/>
      <c r="R15" s="35"/>
      <c r="S15" s="35"/>
      <c r="T15" s="35"/>
      <c r="U15" s="44"/>
      <c r="V15" s="44"/>
      <c r="W15" s="44"/>
      <c r="X15" s="35">
        <v>0.44500000000000001</v>
      </c>
      <c r="Y15" s="35">
        <v>0.44500000000000001</v>
      </c>
      <c r="Z15" s="35">
        <v>0.44500000000000001</v>
      </c>
      <c r="AA15" s="35">
        <v>0.44500000000000001</v>
      </c>
      <c r="AB15" s="35">
        <v>0.44500000000000001</v>
      </c>
      <c r="AC15" s="35">
        <v>0.44500000000000001</v>
      </c>
      <c r="AD15" s="35">
        <v>0.44500000000000001</v>
      </c>
      <c r="AE15" s="35">
        <v>0.44500000000000001</v>
      </c>
      <c r="AF15" s="35">
        <v>0.44500000000000001</v>
      </c>
      <c r="AG15" s="35">
        <v>0.44500000000000001</v>
      </c>
      <c r="AH15" s="35">
        <v>0.44500000000000001</v>
      </c>
      <c r="AI15" s="35">
        <v>0.44500000000000001</v>
      </c>
      <c r="AJ15" s="35">
        <v>0.44500000000000001</v>
      </c>
      <c r="AK15" s="35">
        <v>0.44500000000000001</v>
      </c>
      <c r="AL15" s="35">
        <v>0.44500000000000001</v>
      </c>
      <c r="AM15" s="35">
        <v>0.44500000000000001</v>
      </c>
      <c r="AN15" s="35">
        <v>0.44500000000000001</v>
      </c>
      <c r="AO15" s="35">
        <v>0.44500000000000001</v>
      </c>
      <c r="AP15" s="44"/>
      <c r="AQ15" s="44"/>
      <c r="AR15" s="75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49">
        <f t="shared" si="3"/>
        <v>12.960000000000004</v>
      </c>
      <c r="BF15" s="99"/>
      <c r="BG15" s="99"/>
      <c r="BH15" s="99"/>
    </row>
    <row r="16" spans="1:61" s="70" customFormat="1" x14ac:dyDescent="0.2">
      <c r="A16" s="190"/>
      <c r="B16" s="142" t="s">
        <v>28</v>
      </c>
      <c r="C16" s="143" t="s">
        <v>20</v>
      </c>
      <c r="D16" s="72" t="s">
        <v>16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20"/>
      <c r="O16" s="20"/>
      <c r="P16" s="20"/>
      <c r="Q16" s="20"/>
      <c r="R16" s="20"/>
      <c r="S16" s="20"/>
      <c r="T16" s="20"/>
      <c r="U16" s="44"/>
      <c r="V16" s="44"/>
      <c r="W16" s="44"/>
      <c r="X16" s="44">
        <v>2</v>
      </c>
      <c r="Y16" s="44">
        <v>2</v>
      </c>
      <c r="Z16" s="44">
        <v>2</v>
      </c>
      <c r="AA16" s="44">
        <v>2</v>
      </c>
      <c r="AB16" s="44">
        <v>2</v>
      </c>
      <c r="AC16" s="44">
        <v>2</v>
      </c>
      <c r="AD16" s="44">
        <v>2</v>
      </c>
      <c r="AE16" s="44">
        <v>2</v>
      </c>
      <c r="AF16" s="44">
        <v>2</v>
      </c>
      <c r="AG16" s="44">
        <v>2</v>
      </c>
      <c r="AH16" s="44">
        <v>2</v>
      </c>
      <c r="AI16" s="44">
        <v>2</v>
      </c>
      <c r="AJ16" s="44">
        <v>2</v>
      </c>
      <c r="AK16" s="44">
        <v>2</v>
      </c>
      <c r="AL16" s="44">
        <v>2</v>
      </c>
      <c r="AM16" s="44">
        <v>2</v>
      </c>
      <c r="AN16" s="44">
        <v>2</v>
      </c>
      <c r="AO16" s="44">
        <v>2</v>
      </c>
      <c r="AP16" s="44"/>
      <c r="AQ16" s="44"/>
      <c r="AR16" s="75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48">
        <f t="shared" si="3"/>
        <v>54</v>
      </c>
      <c r="BF16" s="99"/>
      <c r="BG16" s="99"/>
      <c r="BH16" s="99"/>
    </row>
    <row r="17" spans="1:61" s="70" customFormat="1" x14ac:dyDescent="0.2">
      <c r="A17" s="190"/>
      <c r="B17" s="142"/>
      <c r="C17" s="143"/>
      <c r="D17" s="72" t="s">
        <v>17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20">
        <v>2</v>
      </c>
      <c r="K17" s="20">
        <v>2</v>
      </c>
      <c r="L17" s="20">
        <v>2</v>
      </c>
      <c r="M17" s="20">
        <v>2</v>
      </c>
      <c r="N17" s="20"/>
      <c r="O17" s="20"/>
      <c r="P17" s="20"/>
      <c r="Q17" s="20"/>
      <c r="R17" s="20"/>
      <c r="S17" s="20"/>
      <c r="T17" s="20"/>
      <c r="U17" s="44"/>
      <c r="V17" s="44"/>
      <c r="W17" s="44"/>
      <c r="X17" s="44">
        <v>2</v>
      </c>
      <c r="Y17" s="44">
        <v>2</v>
      </c>
      <c r="Z17" s="44">
        <v>2</v>
      </c>
      <c r="AA17" s="44">
        <v>2</v>
      </c>
      <c r="AB17" s="44">
        <v>2</v>
      </c>
      <c r="AC17" s="44">
        <v>2</v>
      </c>
      <c r="AD17" s="44">
        <v>2</v>
      </c>
      <c r="AE17" s="44">
        <v>2</v>
      </c>
      <c r="AF17" s="44">
        <v>2</v>
      </c>
      <c r="AG17" s="44">
        <v>2</v>
      </c>
      <c r="AH17" s="44">
        <v>2</v>
      </c>
      <c r="AI17" s="44">
        <v>2</v>
      </c>
      <c r="AJ17" s="44">
        <v>2</v>
      </c>
      <c r="AK17" s="44">
        <v>2</v>
      </c>
      <c r="AL17" s="44">
        <v>2</v>
      </c>
      <c r="AM17" s="44">
        <v>2</v>
      </c>
      <c r="AN17" s="44">
        <v>2</v>
      </c>
      <c r="AO17" s="44">
        <v>2</v>
      </c>
      <c r="AP17" s="20"/>
      <c r="AQ17" s="20"/>
      <c r="AR17" s="75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49">
        <f t="shared" si="3"/>
        <v>54</v>
      </c>
      <c r="BF17" s="99"/>
      <c r="BG17" s="99"/>
      <c r="BH17" s="99"/>
    </row>
    <row r="18" spans="1:61" s="1" customFormat="1" ht="17.25" customHeight="1" x14ac:dyDescent="0.2">
      <c r="A18" s="190"/>
      <c r="B18" s="144" t="s">
        <v>29</v>
      </c>
      <c r="C18" s="144" t="s">
        <v>89</v>
      </c>
      <c r="D18" s="88" t="s">
        <v>16</v>
      </c>
      <c r="E18" s="59">
        <f>E20+E22</f>
        <v>6</v>
      </c>
      <c r="F18" s="59">
        <f t="shared" ref="F18:AU19" si="5">F20+F22</f>
        <v>6</v>
      </c>
      <c r="G18" s="59">
        <f t="shared" si="5"/>
        <v>6</v>
      </c>
      <c r="H18" s="59">
        <f t="shared" si="5"/>
        <v>6</v>
      </c>
      <c r="I18" s="59">
        <f t="shared" si="5"/>
        <v>6</v>
      </c>
      <c r="J18" s="59">
        <f t="shared" si="5"/>
        <v>6</v>
      </c>
      <c r="K18" s="59">
        <f t="shared" si="5"/>
        <v>6</v>
      </c>
      <c r="L18" s="59">
        <f t="shared" si="5"/>
        <v>6</v>
      </c>
      <c r="M18" s="59">
        <f t="shared" si="5"/>
        <v>6</v>
      </c>
      <c r="N18" s="59">
        <f t="shared" si="5"/>
        <v>0</v>
      </c>
      <c r="O18" s="59">
        <f t="shared" si="5"/>
        <v>0</v>
      </c>
      <c r="P18" s="59">
        <f t="shared" si="5"/>
        <v>0</v>
      </c>
      <c r="Q18" s="59">
        <f t="shared" si="5"/>
        <v>0</v>
      </c>
      <c r="R18" s="59">
        <f t="shared" si="5"/>
        <v>0</v>
      </c>
      <c r="S18" s="59">
        <f t="shared" si="5"/>
        <v>0</v>
      </c>
      <c r="T18" s="59">
        <f t="shared" si="5"/>
        <v>0</v>
      </c>
      <c r="U18" s="59"/>
      <c r="V18" s="59"/>
      <c r="W18" s="59"/>
      <c r="X18" s="59">
        <f t="shared" si="5"/>
        <v>3</v>
      </c>
      <c r="Y18" s="59">
        <f t="shared" si="5"/>
        <v>3</v>
      </c>
      <c r="Z18" s="59">
        <f t="shared" si="5"/>
        <v>3</v>
      </c>
      <c r="AA18" s="59">
        <f t="shared" si="5"/>
        <v>3</v>
      </c>
      <c r="AB18" s="59">
        <f t="shared" si="5"/>
        <v>3</v>
      </c>
      <c r="AC18" s="59">
        <f t="shared" si="5"/>
        <v>3</v>
      </c>
      <c r="AD18" s="59">
        <f t="shared" si="5"/>
        <v>3</v>
      </c>
      <c r="AE18" s="59">
        <f t="shared" si="5"/>
        <v>3</v>
      </c>
      <c r="AF18" s="59">
        <f t="shared" si="5"/>
        <v>3</v>
      </c>
      <c r="AG18" s="59">
        <f t="shared" si="5"/>
        <v>3</v>
      </c>
      <c r="AH18" s="59">
        <f t="shared" si="5"/>
        <v>3</v>
      </c>
      <c r="AI18" s="59">
        <f t="shared" si="5"/>
        <v>3</v>
      </c>
      <c r="AJ18" s="59">
        <f t="shared" si="5"/>
        <v>3</v>
      </c>
      <c r="AK18" s="59">
        <f t="shared" si="5"/>
        <v>3</v>
      </c>
      <c r="AL18" s="59">
        <f t="shared" si="5"/>
        <v>3</v>
      </c>
      <c r="AM18" s="59">
        <f t="shared" si="5"/>
        <v>3</v>
      </c>
      <c r="AN18" s="59">
        <f t="shared" si="5"/>
        <v>3</v>
      </c>
      <c r="AO18" s="59">
        <f t="shared" si="5"/>
        <v>3</v>
      </c>
      <c r="AP18" s="59">
        <f t="shared" si="5"/>
        <v>0</v>
      </c>
      <c r="AQ18" s="59">
        <f t="shared" si="5"/>
        <v>0</v>
      </c>
      <c r="AR18" s="59">
        <f t="shared" si="5"/>
        <v>0</v>
      </c>
      <c r="AS18" s="59">
        <f t="shared" si="5"/>
        <v>0</v>
      </c>
      <c r="AT18" s="59">
        <f t="shared" si="5"/>
        <v>0</v>
      </c>
      <c r="AU18" s="59">
        <f t="shared" si="5"/>
        <v>0</v>
      </c>
      <c r="AV18" s="59"/>
      <c r="AW18" s="59"/>
      <c r="AX18" s="59"/>
      <c r="AY18" s="59"/>
      <c r="AZ18" s="59"/>
      <c r="BA18" s="59"/>
      <c r="BB18" s="59"/>
      <c r="BC18" s="59"/>
      <c r="BD18" s="59"/>
      <c r="BE18" s="9">
        <f t="shared" si="3"/>
        <v>108</v>
      </c>
      <c r="BF18" s="99"/>
      <c r="BG18" s="99"/>
      <c r="BH18" s="99"/>
      <c r="BI18" s="60"/>
    </row>
    <row r="19" spans="1:61" s="1" customFormat="1" x14ac:dyDescent="0.2">
      <c r="A19" s="190"/>
      <c r="B19" s="145"/>
      <c r="C19" s="145"/>
      <c r="D19" s="88" t="s">
        <v>17</v>
      </c>
      <c r="E19" s="59">
        <f>E21+E23</f>
        <v>3</v>
      </c>
      <c r="F19" s="59">
        <f t="shared" si="5"/>
        <v>3</v>
      </c>
      <c r="G19" s="59">
        <f t="shared" si="5"/>
        <v>3</v>
      </c>
      <c r="H19" s="59">
        <f t="shared" si="5"/>
        <v>3</v>
      </c>
      <c r="I19" s="59">
        <f t="shared" si="5"/>
        <v>3</v>
      </c>
      <c r="J19" s="59">
        <f t="shared" si="5"/>
        <v>3</v>
      </c>
      <c r="K19" s="59">
        <f t="shared" si="5"/>
        <v>3</v>
      </c>
      <c r="L19" s="59">
        <f t="shared" si="5"/>
        <v>3</v>
      </c>
      <c r="M19" s="59">
        <f t="shared" si="5"/>
        <v>3</v>
      </c>
      <c r="N19" s="59">
        <f t="shared" si="5"/>
        <v>0</v>
      </c>
      <c r="O19" s="59">
        <f t="shared" si="5"/>
        <v>0</v>
      </c>
      <c r="P19" s="59">
        <f t="shared" si="5"/>
        <v>0</v>
      </c>
      <c r="Q19" s="59">
        <f t="shared" si="5"/>
        <v>0</v>
      </c>
      <c r="R19" s="59">
        <f t="shared" si="5"/>
        <v>0</v>
      </c>
      <c r="S19" s="59">
        <f t="shared" si="5"/>
        <v>0</v>
      </c>
      <c r="T19" s="59">
        <f t="shared" si="5"/>
        <v>0</v>
      </c>
      <c r="U19" s="59"/>
      <c r="V19" s="59"/>
      <c r="W19" s="59"/>
      <c r="X19" s="59">
        <f t="shared" si="5"/>
        <v>1.5</v>
      </c>
      <c r="Y19" s="59">
        <f t="shared" si="5"/>
        <v>1.5</v>
      </c>
      <c r="Z19" s="59">
        <f t="shared" si="5"/>
        <v>1.5</v>
      </c>
      <c r="AA19" s="59">
        <f t="shared" si="5"/>
        <v>1.5</v>
      </c>
      <c r="AB19" s="59">
        <f t="shared" si="5"/>
        <v>1.5</v>
      </c>
      <c r="AC19" s="59">
        <f t="shared" si="5"/>
        <v>1.5</v>
      </c>
      <c r="AD19" s="59">
        <f t="shared" si="5"/>
        <v>1.5</v>
      </c>
      <c r="AE19" s="59">
        <f t="shared" si="5"/>
        <v>1.5</v>
      </c>
      <c r="AF19" s="59">
        <f t="shared" si="5"/>
        <v>1.5</v>
      </c>
      <c r="AG19" s="59">
        <f t="shared" si="5"/>
        <v>1.5</v>
      </c>
      <c r="AH19" s="59">
        <f t="shared" si="5"/>
        <v>1.5</v>
      </c>
      <c r="AI19" s="59">
        <f t="shared" si="5"/>
        <v>1.5</v>
      </c>
      <c r="AJ19" s="59">
        <f t="shared" si="5"/>
        <v>1.5</v>
      </c>
      <c r="AK19" s="59">
        <f t="shared" si="5"/>
        <v>1.5</v>
      </c>
      <c r="AL19" s="59">
        <f t="shared" si="5"/>
        <v>1.5</v>
      </c>
      <c r="AM19" s="59">
        <f t="shared" si="5"/>
        <v>1.5</v>
      </c>
      <c r="AN19" s="59">
        <f t="shared" si="5"/>
        <v>1.5</v>
      </c>
      <c r="AO19" s="59">
        <f t="shared" si="5"/>
        <v>1.5</v>
      </c>
      <c r="AP19" s="59">
        <f t="shared" si="5"/>
        <v>0</v>
      </c>
      <c r="AQ19" s="59">
        <f t="shared" si="5"/>
        <v>0</v>
      </c>
      <c r="AR19" s="59">
        <f t="shared" si="5"/>
        <v>0</v>
      </c>
      <c r="AS19" s="59">
        <f t="shared" si="5"/>
        <v>0</v>
      </c>
      <c r="AT19" s="59">
        <f t="shared" si="5"/>
        <v>0</v>
      </c>
      <c r="AU19" s="59">
        <f t="shared" si="5"/>
        <v>0</v>
      </c>
      <c r="AV19" s="59"/>
      <c r="AW19" s="59"/>
      <c r="AX19" s="59"/>
      <c r="AY19" s="59"/>
      <c r="AZ19" s="59"/>
      <c r="BA19" s="59"/>
      <c r="BB19" s="59"/>
      <c r="BC19" s="59"/>
      <c r="BD19" s="59"/>
      <c r="BE19" s="9">
        <f t="shared" si="3"/>
        <v>54</v>
      </c>
      <c r="BF19" s="99"/>
      <c r="BG19" s="99"/>
      <c r="BH19" s="99"/>
      <c r="BI19" s="60"/>
    </row>
    <row r="20" spans="1:61" s="70" customFormat="1" x14ac:dyDescent="0.2">
      <c r="A20" s="190"/>
      <c r="B20" s="128" t="s">
        <v>74</v>
      </c>
      <c r="C20" s="140" t="s">
        <v>90</v>
      </c>
      <c r="D20" s="72" t="s">
        <v>16</v>
      </c>
      <c r="E20" s="20">
        <v>6</v>
      </c>
      <c r="F20" s="20">
        <v>6</v>
      </c>
      <c r="G20" s="20">
        <v>6</v>
      </c>
      <c r="H20" s="20">
        <v>6</v>
      </c>
      <c r="I20" s="20">
        <v>6</v>
      </c>
      <c r="J20" s="20">
        <v>6</v>
      </c>
      <c r="K20" s="20">
        <v>6</v>
      </c>
      <c r="L20" s="20">
        <v>6</v>
      </c>
      <c r="M20" s="20">
        <v>6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75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48">
        <f>SUM(E20:BD20)</f>
        <v>54</v>
      </c>
      <c r="BF20" s="99"/>
      <c r="BG20" s="99"/>
      <c r="BH20" s="99"/>
    </row>
    <row r="21" spans="1:61" s="70" customFormat="1" x14ac:dyDescent="0.2">
      <c r="A21" s="190"/>
      <c r="B21" s="129"/>
      <c r="C21" s="141"/>
      <c r="D21" s="72" t="s">
        <v>17</v>
      </c>
      <c r="E21" s="20">
        <v>3</v>
      </c>
      <c r="F21" s="20">
        <v>3</v>
      </c>
      <c r="G21" s="20">
        <v>3</v>
      </c>
      <c r="H21" s="20">
        <v>3</v>
      </c>
      <c r="I21" s="20">
        <v>3</v>
      </c>
      <c r="J21" s="20">
        <v>3</v>
      </c>
      <c r="K21" s="20">
        <v>3</v>
      </c>
      <c r="L21" s="20">
        <v>3</v>
      </c>
      <c r="M21" s="20">
        <v>3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75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49">
        <f>SUM(E21:BD21)</f>
        <v>27</v>
      </c>
      <c r="BF21" s="99"/>
      <c r="BG21" s="99"/>
      <c r="BH21" s="99"/>
    </row>
    <row r="22" spans="1:61" s="70" customFormat="1" x14ac:dyDescent="0.2">
      <c r="A22" s="190"/>
      <c r="B22" s="128" t="s">
        <v>131</v>
      </c>
      <c r="C22" s="140" t="s">
        <v>130</v>
      </c>
      <c r="D22" s="72" t="s">
        <v>16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20">
        <v>3</v>
      </c>
      <c r="AE22" s="20">
        <v>3</v>
      </c>
      <c r="AF22" s="20">
        <v>3</v>
      </c>
      <c r="AG22" s="20">
        <v>3</v>
      </c>
      <c r="AH22" s="20">
        <v>3</v>
      </c>
      <c r="AI22" s="20">
        <v>3</v>
      </c>
      <c r="AJ22" s="20">
        <v>3</v>
      </c>
      <c r="AK22" s="20">
        <v>3</v>
      </c>
      <c r="AL22" s="20">
        <v>3</v>
      </c>
      <c r="AM22" s="20">
        <v>3</v>
      </c>
      <c r="AN22" s="20">
        <v>3</v>
      </c>
      <c r="AO22" s="20">
        <v>3</v>
      </c>
      <c r="AP22" s="20"/>
      <c r="AQ22" s="20"/>
      <c r="AR22" s="75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48">
        <f>SUM(E22:BD22)</f>
        <v>54</v>
      </c>
      <c r="BF22" s="99"/>
      <c r="BG22" s="99"/>
      <c r="BH22" s="99"/>
    </row>
    <row r="23" spans="1:61" s="70" customFormat="1" x14ac:dyDescent="0.2">
      <c r="A23" s="190"/>
      <c r="B23" s="129"/>
      <c r="C23" s="141"/>
      <c r="D23" s="72" t="s">
        <v>17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35">
        <v>1.5</v>
      </c>
      <c r="Y23" s="35">
        <v>1.5</v>
      </c>
      <c r="Z23" s="35">
        <v>1.5</v>
      </c>
      <c r="AA23" s="35">
        <v>1.5</v>
      </c>
      <c r="AB23" s="35">
        <v>1.5</v>
      </c>
      <c r="AC23" s="35">
        <v>1.5</v>
      </c>
      <c r="AD23" s="35">
        <v>1.5</v>
      </c>
      <c r="AE23" s="35">
        <v>1.5</v>
      </c>
      <c r="AF23" s="35">
        <v>1.5</v>
      </c>
      <c r="AG23" s="35">
        <v>1.5</v>
      </c>
      <c r="AH23" s="35">
        <v>1.5</v>
      </c>
      <c r="AI23" s="35">
        <v>1.5</v>
      </c>
      <c r="AJ23" s="35">
        <v>1.5</v>
      </c>
      <c r="AK23" s="35">
        <v>1.5</v>
      </c>
      <c r="AL23" s="35">
        <v>1.5</v>
      </c>
      <c r="AM23" s="35">
        <v>1.5</v>
      </c>
      <c r="AN23" s="35">
        <v>1.5</v>
      </c>
      <c r="AO23" s="35">
        <v>1.5</v>
      </c>
      <c r="AP23" s="20"/>
      <c r="AQ23" s="20"/>
      <c r="AR23" s="75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49">
        <f>SUM(E23:BD23)</f>
        <v>27</v>
      </c>
      <c r="BF23" s="99"/>
      <c r="BG23" s="99"/>
      <c r="BH23" s="99"/>
    </row>
    <row r="24" spans="1:61" s="1" customFormat="1" x14ac:dyDescent="0.2">
      <c r="A24" s="190"/>
      <c r="B24" s="144" t="s">
        <v>30</v>
      </c>
      <c r="C24" s="144" t="s">
        <v>199</v>
      </c>
      <c r="D24" s="88" t="s">
        <v>16</v>
      </c>
      <c r="E24" s="76">
        <f>E26+E36+E42+E52+E56</f>
        <v>21</v>
      </c>
      <c r="F24" s="76">
        <f t="shared" ref="F24:AU25" si="6">F26+F36+F42+F52+F56</f>
        <v>21</v>
      </c>
      <c r="G24" s="76">
        <f t="shared" si="6"/>
        <v>21</v>
      </c>
      <c r="H24" s="76">
        <f t="shared" si="6"/>
        <v>21</v>
      </c>
      <c r="I24" s="76">
        <f t="shared" si="6"/>
        <v>21</v>
      </c>
      <c r="J24" s="76">
        <f t="shared" si="6"/>
        <v>21</v>
      </c>
      <c r="K24" s="76">
        <f t="shared" si="6"/>
        <v>21</v>
      </c>
      <c r="L24" s="76">
        <f t="shared" si="6"/>
        <v>21</v>
      </c>
      <c r="M24" s="76">
        <f t="shared" si="6"/>
        <v>18</v>
      </c>
      <c r="N24" s="76">
        <f t="shared" si="6"/>
        <v>36</v>
      </c>
      <c r="O24" s="76">
        <f t="shared" si="6"/>
        <v>36</v>
      </c>
      <c r="P24" s="76">
        <f t="shared" si="6"/>
        <v>36</v>
      </c>
      <c r="Q24" s="76">
        <f t="shared" si="6"/>
        <v>36</v>
      </c>
      <c r="R24" s="76">
        <f t="shared" si="6"/>
        <v>36</v>
      </c>
      <c r="S24" s="76">
        <f t="shared" si="6"/>
        <v>36</v>
      </c>
      <c r="T24" s="76">
        <f t="shared" si="6"/>
        <v>36</v>
      </c>
      <c r="U24" s="76"/>
      <c r="V24" s="76"/>
      <c r="W24" s="76"/>
      <c r="X24" s="76">
        <f t="shared" si="6"/>
        <v>29</v>
      </c>
      <c r="Y24" s="76">
        <f t="shared" si="6"/>
        <v>29</v>
      </c>
      <c r="Z24" s="76">
        <f t="shared" si="6"/>
        <v>29</v>
      </c>
      <c r="AA24" s="76">
        <f t="shared" si="6"/>
        <v>29</v>
      </c>
      <c r="AB24" s="76">
        <f t="shared" si="6"/>
        <v>29</v>
      </c>
      <c r="AC24" s="76">
        <f t="shared" si="6"/>
        <v>29</v>
      </c>
      <c r="AD24" s="76">
        <f t="shared" si="6"/>
        <v>29</v>
      </c>
      <c r="AE24" s="76">
        <f t="shared" si="6"/>
        <v>29</v>
      </c>
      <c r="AF24" s="76">
        <f t="shared" si="6"/>
        <v>29</v>
      </c>
      <c r="AG24" s="76">
        <f t="shared" si="6"/>
        <v>29</v>
      </c>
      <c r="AH24" s="76">
        <f t="shared" si="6"/>
        <v>29</v>
      </c>
      <c r="AI24" s="76">
        <f t="shared" si="6"/>
        <v>29</v>
      </c>
      <c r="AJ24" s="76">
        <f t="shared" si="6"/>
        <v>29</v>
      </c>
      <c r="AK24" s="76">
        <f t="shared" si="6"/>
        <v>29</v>
      </c>
      <c r="AL24" s="76">
        <f t="shared" si="6"/>
        <v>29</v>
      </c>
      <c r="AM24" s="76">
        <f t="shared" si="6"/>
        <v>29</v>
      </c>
      <c r="AN24" s="76">
        <f t="shared" si="6"/>
        <v>29</v>
      </c>
      <c r="AO24" s="76">
        <f t="shared" si="6"/>
        <v>29</v>
      </c>
      <c r="AP24" s="76">
        <f t="shared" si="6"/>
        <v>36</v>
      </c>
      <c r="AQ24" s="76">
        <f t="shared" si="6"/>
        <v>36</v>
      </c>
      <c r="AR24" s="76">
        <f t="shared" si="6"/>
        <v>36</v>
      </c>
      <c r="AS24" s="76">
        <f t="shared" si="6"/>
        <v>36</v>
      </c>
      <c r="AT24" s="76">
        <f t="shared" si="6"/>
        <v>36</v>
      </c>
      <c r="AU24" s="76">
        <f t="shared" si="6"/>
        <v>36</v>
      </c>
      <c r="AV24" s="76"/>
      <c r="AW24" s="76"/>
      <c r="AX24" s="76"/>
      <c r="AY24" s="76"/>
      <c r="AZ24" s="76"/>
      <c r="BA24" s="76"/>
      <c r="BB24" s="76"/>
      <c r="BC24" s="76"/>
      <c r="BD24" s="76"/>
      <c r="BE24" s="9">
        <f t="shared" si="3"/>
        <v>1176</v>
      </c>
      <c r="BF24" s="99"/>
      <c r="BG24" s="99"/>
      <c r="BH24" s="99"/>
      <c r="BI24" s="60"/>
    </row>
    <row r="25" spans="1:61" s="1" customFormat="1" x14ac:dyDescent="0.2">
      <c r="A25" s="190"/>
      <c r="B25" s="145"/>
      <c r="C25" s="145"/>
      <c r="D25" s="88" t="s">
        <v>17</v>
      </c>
      <c r="E25" s="76">
        <f>E27+E37+E43+E53+E57</f>
        <v>10.5</v>
      </c>
      <c r="F25" s="76">
        <f t="shared" si="6"/>
        <v>10.5</v>
      </c>
      <c r="G25" s="76">
        <f t="shared" si="6"/>
        <v>10.5</v>
      </c>
      <c r="H25" s="76">
        <f t="shared" si="6"/>
        <v>10.5</v>
      </c>
      <c r="I25" s="76">
        <f t="shared" si="6"/>
        <v>10.5</v>
      </c>
      <c r="J25" s="76">
        <f t="shared" si="6"/>
        <v>10.5</v>
      </c>
      <c r="K25" s="76">
        <f t="shared" si="6"/>
        <v>10.5</v>
      </c>
      <c r="L25" s="76">
        <f t="shared" si="6"/>
        <v>10.5</v>
      </c>
      <c r="M25" s="76">
        <f t="shared" si="6"/>
        <v>9</v>
      </c>
      <c r="N25" s="76">
        <f t="shared" si="6"/>
        <v>0</v>
      </c>
      <c r="O25" s="76">
        <f t="shared" si="6"/>
        <v>0</v>
      </c>
      <c r="P25" s="76">
        <f t="shared" si="6"/>
        <v>0</v>
      </c>
      <c r="Q25" s="76">
        <f t="shared" si="6"/>
        <v>0</v>
      </c>
      <c r="R25" s="76">
        <f t="shared" si="6"/>
        <v>0</v>
      </c>
      <c r="S25" s="76">
        <f t="shared" si="6"/>
        <v>0</v>
      </c>
      <c r="T25" s="76">
        <f t="shared" si="6"/>
        <v>0</v>
      </c>
      <c r="U25" s="76"/>
      <c r="V25" s="76"/>
      <c r="W25" s="76"/>
      <c r="X25" s="76">
        <f t="shared" si="6"/>
        <v>14.5</v>
      </c>
      <c r="Y25" s="76">
        <f t="shared" si="6"/>
        <v>14.5</v>
      </c>
      <c r="Z25" s="76">
        <f t="shared" si="6"/>
        <v>14.5</v>
      </c>
      <c r="AA25" s="76">
        <f t="shared" si="6"/>
        <v>14.5</v>
      </c>
      <c r="AB25" s="76">
        <f t="shared" si="6"/>
        <v>14.5</v>
      </c>
      <c r="AC25" s="76">
        <f t="shared" si="6"/>
        <v>14.5</v>
      </c>
      <c r="AD25" s="76">
        <f t="shared" si="6"/>
        <v>14.5</v>
      </c>
      <c r="AE25" s="76">
        <f t="shared" si="6"/>
        <v>14.5</v>
      </c>
      <c r="AF25" s="76">
        <f t="shared" si="6"/>
        <v>14.5</v>
      </c>
      <c r="AG25" s="76">
        <f t="shared" si="6"/>
        <v>14.5</v>
      </c>
      <c r="AH25" s="76">
        <f t="shared" si="6"/>
        <v>14.5</v>
      </c>
      <c r="AI25" s="76">
        <f t="shared" si="6"/>
        <v>14.5</v>
      </c>
      <c r="AJ25" s="76">
        <f t="shared" si="6"/>
        <v>14.5</v>
      </c>
      <c r="AK25" s="76">
        <f t="shared" si="6"/>
        <v>14.5</v>
      </c>
      <c r="AL25" s="76">
        <f t="shared" si="6"/>
        <v>14.5</v>
      </c>
      <c r="AM25" s="76">
        <f t="shared" si="6"/>
        <v>14.5</v>
      </c>
      <c r="AN25" s="76">
        <f t="shared" si="6"/>
        <v>14.5</v>
      </c>
      <c r="AO25" s="76">
        <f t="shared" si="6"/>
        <v>14.5</v>
      </c>
      <c r="AP25" s="76">
        <f t="shared" si="6"/>
        <v>0</v>
      </c>
      <c r="AQ25" s="76">
        <f t="shared" si="6"/>
        <v>0</v>
      </c>
      <c r="AR25" s="76">
        <f t="shared" si="6"/>
        <v>0</v>
      </c>
      <c r="AS25" s="76">
        <f t="shared" si="6"/>
        <v>0</v>
      </c>
      <c r="AT25" s="76">
        <f t="shared" si="6"/>
        <v>0</v>
      </c>
      <c r="AU25" s="76">
        <f>AU27+AU37+AU43+AU53+AU57</f>
        <v>0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9">
        <f>BE27+BE37+BE43+BE53+BE57</f>
        <v>354</v>
      </c>
      <c r="BF25" s="99"/>
      <c r="BG25" s="99"/>
      <c r="BH25" s="99"/>
      <c r="BI25" s="60"/>
    </row>
    <row r="26" spans="1:61" s="1" customFormat="1" x14ac:dyDescent="0.2">
      <c r="A26" s="190"/>
      <c r="B26" s="139" t="s">
        <v>31</v>
      </c>
      <c r="C26" s="139" t="s">
        <v>73</v>
      </c>
      <c r="D26" s="88" t="s">
        <v>16</v>
      </c>
      <c r="E26" s="9">
        <f>E28+E30+E32+E34</f>
        <v>4</v>
      </c>
      <c r="F26" s="9">
        <f t="shared" ref="F26:AU27" si="7">F28+F30+F32+F34</f>
        <v>4</v>
      </c>
      <c r="G26" s="9">
        <f t="shared" si="7"/>
        <v>4</v>
      </c>
      <c r="H26" s="9">
        <f t="shared" si="7"/>
        <v>4</v>
      </c>
      <c r="I26" s="9">
        <f t="shared" si="7"/>
        <v>4</v>
      </c>
      <c r="J26" s="9">
        <f t="shared" si="7"/>
        <v>4</v>
      </c>
      <c r="K26" s="9">
        <f t="shared" si="7"/>
        <v>4</v>
      </c>
      <c r="L26" s="9">
        <f t="shared" si="7"/>
        <v>4</v>
      </c>
      <c r="M26" s="9">
        <f t="shared" si="7"/>
        <v>4</v>
      </c>
      <c r="N26" s="9">
        <f t="shared" si="7"/>
        <v>0</v>
      </c>
      <c r="O26" s="9">
        <f t="shared" si="7"/>
        <v>0</v>
      </c>
      <c r="P26" s="9">
        <f t="shared" si="7"/>
        <v>0</v>
      </c>
      <c r="Q26" s="9">
        <f t="shared" si="7"/>
        <v>0</v>
      </c>
      <c r="R26" s="9">
        <f t="shared" si="7"/>
        <v>0</v>
      </c>
      <c r="S26" s="9">
        <f t="shared" si="7"/>
        <v>0</v>
      </c>
      <c r="T26" s="9">
        <f t="shared" si="7"/>
        <v>0</v>
      </c>
      <c r="U26" s="9"/>
      <c r="V26" s="9"/>
      <c r="W26" s="9"/>
      <c r="X26" s="9">
        <f t="shared" si="7"/>
        <v>13</v>
      </c>
      <c r="Y26" s="9">
        <f t="shared" si="7"/>
        <v>13</v>
      </c>
      <c r="Z26" s="9">
        <f t="shared" si="7"/>
        <v>13</v>
      </c>
      <c r="AA26" s="9">
        <f t="shared" si="7"/>
        <v>13</v>
      </c>
      <c r="AB26" s="9">
        <f t="shared" si="7"/>
        <v>13</v>
      </c>
      <c r="AC26" s="9">
        <f t="shared" si="7"/>
        <v>13</v>
      </c>
      <c r="AD26" s="9">
        <f t="shared" si="7"/>
        <v>13</v>
      </c>
      <c r="AE26" s="9">
        <f t="shared" si="7"/>
        <v>13</v>
      </c>
      <c r="AF26" s="9">
        <f t="shared" si="7"/>
        <v>13</v>
      </c>
      <c r="AG26" s="9">
        <f t="shared" si="7"/>
        <v>13</v>
      </c>
      <c r="AH26" s="9">
        <f t="shared" si="7"/>
        <v>13</v>
      </c>
      <c r="AI26" s="9">
        <f t="shared" si="7"/>
        <v>13</v>
      </c>
      <c r="AJ26" s="9">
        <f t="shared" si="7"/>
        <v>13</v>
      </c>
      <c r="AK26" s="9">
        <f t="shared" si="7"/>
        <v>13</v>
      </c>
      <c r="AL26" s="9">
        <f t="shared" si="7"/>
        <v>13</v>
      </c>
      <c r="AM26" s="9">
        <f t="shared" si="7"/>
        <v>13</v>
      </c>
      <c r="AN26" s="9">
        <f t="shared" si="7"/>
        <v>13</v>
      </c>
      <c r="AO26" s="9">
        <f t="shared" si="7"/>
        <v>13</v>
      </c>
      <c r="AP26" s="9">
        <f t="shared" si="7"/>
        <v>0</v>
      </c>
      <c r="AQ26" s="9">
        <f t="shared" si="7"/>
        <v>0</v>
      </c>
      <c r="AR26" s="9">
        <f t="shared" si="7"/>
        <v>0</v>
      </c>
      <c r="AS26" s="9">
        <f t="shared" si="7"/>
        <v>0</v>
      </c>
      <c r="AT26" s="9">
        <f t="shared" si="7"/>
        <v>0</v>
      </c>
      <c r="AU26" s="9">
        <f t="shared" si="7"/>
        <v>0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9">
        <f>BE28+BE32+BE34</f>
        <v>198</v>
      </c>
      <c r="BF26" s="99"/>
      <c r="BG26" s="99"/>
      <c r="BH26" s="99"/>
      <c r="BI26" s="60"/>
    </row>
    <row r="27" spans="1:61" s="1" customFormat="1" x14ac:dyDescent="0.2">
      <c r="A27" s="190"/>
      <c r="B27" s="139"/>
      <c r="C27" s="139"/>
      <c r="D27" s="88" t="s">
        <v>17</v>
      </c>
      <c r="E27" s="9">
        <f>E29+E31+E33+E35</f>
        <v>2</v>
      </c>
      <c r="F27" s="9">
        <f t="shared" si="7"/>
        <v>2</v>
      </c>
      <c r="G27" s="9">
        <f t="shared" si="7"/>
        <v>2</v>
      </c>
      <c r="H27" s="9">
        <f t="shared" si="7"/>
        <v>2</v>
      </c>
      <c r="I27" s="9">
        <f t="shared" si="7"/>
        <v>2</v>
      </c>
      <c r="J27" s="9">
        <f t="shared" si="7"/>
        <v>2</v>
      </c>
      <c r="K27" s="9">
        <f t="shared" si="7"/>
        <v>2</v>
      </c>
      <c r="L27" s="9">
        <f t="shared" si="7"/>
        <v>2</v>
      </c>
      <c r="M27" s="9">
        <f t="shared" si="7"/>
        <v>2</v>
      </c>
      <c r="N27" s="9">
        <f t="shared" si="7"/>
        <v>0</v>
      </c>
      <c r="O27" s="9">
        <f t="shared" si="7"/>
        <v>0</v>
      </c>
      <c r="P27" s="9">
        <f t="shared" si="7"/>
        <v>0</v>
      </c>
      <c r="Q27" s="9">
        <f t="shared" si="7"/>
        <v>0</v>
      </c>
      <c r="R27" s="9">
        <f t="shared" si="7"/>
        <v>0</v>
      </c>
      <c r="S27" s="9">
        <f t="shared" si="7"/>
        <v>0</v>
      </c>
      <c r="T27" s="9">
        <f t="shared" si="7"/>
        <v>0</v>
      </c>
      <c r="U27" s="9"/>
      <c r="V27" s="9"/>
      <c r="W27" s="9"/>
      <c r="X27" s="9">
        <f t="shared" si="7"/>
        <v>6.5</v>
      </c>
      <c r="Y27" s="9">
        <f t="shared" si="7"/>
        <v>6.5</v>
      </c>
      <c r="Z27" s="9">
        <f t="shared" si="7"/>
        <v>6.5</v>
      </c>
      <c r="AA27" s="9">
        <f t="shared" si="7"/>
        <v>6.5</v>
      </c>
      <c r="AB27" s="9">
        <f t="shared" si="7"/>
        <v>6.5</v>
      </c>
      <c r="AC27" s="9">
        <f t="shared" si="7"/>
        <v>6.5</v>
      </c>
      <c r="AD27" s="9">
        <f t="shared" si="7"/>
        <v>6.5</v>
      </c>
      <c r="AE27" s="9">
        <f t="shared" si="7"/>
        <v>6.5</v>
      </c>
      <c r="AF27" s="9">
        <f t="shared" si="7"/>
        <v>6.5</v>
      </c>
      <c r="AG27" s="9">
        <f t="shared" si="7"/>
        <v>6.5</v>
      </c>
      <c r="AH27" s="9">
        <f t="shared" si="7"/>
        <v>6.5</v>
      </c>
      <c r="AI27" s="9">
        <f t="shared" si="7"/>
        <v>6.5</v>
      </c>
      <c r="AJ27" s="9">
        <f t="shared" si="7"/>
        <v>6.5</v>
      </c>
      <c r="AK27" s="9">
        <f t="shared" si="7"/>
        <v>6.5</v>
      </c>
      <c r="AL27" s="9">
        <f t="shared" si="7"/>
        <v>6.5</v>
      </c>
      <c r="AM27" s="9">
        <f t="shared" si="7"/>
        <v>6.5</v>
      </c>
      <c r="AN27" s="9">
        <f t="shared" si="7"/>
        <v>6.5</v>
      </c>
      <c r="AO27" s="9">
        <f t="shared" si="7"/>
        <v>6.5</v>
      </c>
      <c r="AP27" s="9">
        <f t="shared" si="7"/>
        <v>0</v>
      </c>
      <c r="AQ27" s="9">
        <f t="shared" si="7"/>
        <v>0</v>
      </c>
      <c r="AR27" s="9">
        <f t="shared" si="7"/>
        <v>0</v>
      </c>
      <c r="AS27" s="9">
        <f t="shared" si="7"/>
        <v>0</v>
      </c>
      <c r="AT27" s="9">
        <f t="shared" si="7"/>
        <v>0</v>
      </c>
      <c r="AU27" s="9">
        <f t="shared" si="7"/>
        <v>0</v>
      </c>
      <c r="AV27" s="9"/>
      <c r="AW27" s="9"/>
      <c r="AX27" s="9"/>
      <c r="AY27" s="9"/>
      <c r="AZ27" s="9"/>
      <c r="BA27" s="9"/>
      <c r="BB27" s="9"/>
      <c r="BC27" s="9"/>
      <c r="BD27" s="9"/>
      <c r="BE27" s="9">
        <f t="shared" si="3"/>
        <v>135</v>
      </c>
      <c r="BF27" s="99"/>
      <c r="BG27" s="99"/>
      <c r="BH27" s="99"/>
      <c r="BI27" s="60"/>
    </row>
    <row r="28" spans="1:61" s="70" customFormat="1" x14ac:dyDescent="0.2">
      <c r="A28" s="190"/>
      <c r="B28" s="142" t="s">
        <v>32</v>
      </c>
      <c r="C28" s="140" t="s">
        <v>33</v>
      </c>
      <c r="D28" s="72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>
        <v>4</v>
      </c>
      <c r="Y28" s="20">
        <v>4</v>
      </c>
      <c r="Z28" s="20">
        <v>4</v>
      </c>
      <c r="AA28" s="20">
        <v>4</v>
      </c>
      <c r="AB28" s="20">
        <v>4</v>
      </c>
      <c r="AC28" s="20">
        <v>4</v>
      </c>
      <c r="AD28" s="20">
        <v>4</v>
      </c>
      <c r="AE28" s="20">
        <v>4</v>
      </c>
      <c r="AF28" s="20">
        <v>4</v>
      </c>
      <c r="AG28" s="20">
        <v>4</v>
      </c>
      <c r="AH28" s="20">
        <v>4</v>
      </c>
      <c r="AI28" s="20">
        <v>4</v>
      </c>
      <c r="AJ28" s="20">
        <v>4</v>
      </c>
      <c r="AK28" s="20">
        <v>4</v>
      </c>
      <c r="AL28" s="20">
        <v>4</v>
      </c>
      <c r="AM28" s="20">
        <v>4</v>
      </c>
      <c r="AN28" s="20">
        <v>4</v>
      </c>
      <c r="AO28" s="20">
        <v>4</v>
      </c>
      <c r="AP28" s="20"/>
      <c r="AQ28" s="20"/>
      <c r="AR28" s="75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48">
        <f t="shared" si="3"/>
        <v>72</v>
      </c>
      <c r="BF28" s="99"/>
      <c r="BG28" s="99"/>
      <c r="BH28" s="99"/>
    </row>
    <row r="29" spans="1:61" s="70" customFormat="1" x14ac:dyDescent="0.2">
      <c r="A29" s="190"/>
      <c r="B29" s="142"/>
      <c r="C29" s="141"/>
      <c r="D29" s="72" t="s">
        <v>17</v>
      </c>
      <c r="E29" s="48"/>
      <c r="F29" s="48"/>
      <c r="G29" s="48"/>
      <c r="H29" s="48"/>
      <c r="I29" s="48"/>
      <c r="J29" s="48"/>
      <c r="K29" s="48"/>
      <c r="L29" s="48"/>
      <c r="M29" s="48"/>
      <c r="N29" s="35"/>
      <c r="O29" s="35"/>
      <c r="P29" s="35"/>
      <c r="Q29" s="35"/>
      <c r="R29" s="35"/>
      <c r="S29" s="20"/>
      <c r="T29" s="20"/>
      <c r="U29" s="20"/>
      <c r="V29" s="20"/>
      <c r="W29" s="20"/>
      <c r="X29" s="20">
        <v>2</v>
      </c>
      <c r="Y29" s="20">
        <v>2</v>
      </c>
      <c r="Z29" s="20">
        <v>2</v>
      </c>
      <c r="AA29" s="20">
        <v>2</v>
      </c>
      <c r="AB29" s="20">
        <v>2</v>
      </c>
      <c r="AC29" s="20">
        <v>2</v>
      </c>
      <c r="AD29" s="20">
        <v>2</v>
      </c>
      <c r="AE29" s="20">
        <v>2</v>
      </c>
      <c r="AF29" s="20">
        <v>2</v>
      </c>
      <c r="AG29" s="20">
        <v>2</v>
      </c>
      <c r="AH29" s="20">
        <v>2</v>
      </c>
      <c r="AI29" s="20">
        <v>2</v>
      </c>
      <c r="AJ29" s="20">
        <v>2</v>
      </c>
      <c r="AK29" s="20">
        <v>2</v>
      </c>
      <c r="AL29" s="20">
        <v>2</v>
      </c>
      <c r="AM29" s="20">
        <v>2</v>
      </c>
      <c r="AN29" s="20">
        <v>2</v>
      </c>
      <c r="AO29" s="20">
        <v>2</v>
      </c>
      <c r="AP29" s="20"/>
      <c r="AQ29" s="20"/>
      <c r="AR29" s="75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49">
        <f t="shared" si="3"/>
        <v>36</v>
      </c>
      <c r="BF29" s="99"/>
      <c r="BG29" s="99"/>
      <c r="BH29" s="99"/>
    </row>
    <row r="30" spans="1:61" s="70" customFormat="1" x14ac:dyDescent="0.2">
      <c r="A30" s="190"/>
      <c r="B30" s="142" t="s">
        <v>34</v>
      </c>
      <c r="C30" s="140" t="s">
        <v>124</v>
      </c>
      <c r="D30" s="72" t="s">
        <v>16</v>
      </c>
      <c r="E30" s="48"/>
      <c r="F30" s="48"/>
      <c r="G30" s="48"/>
      <c r="H30" s="48"/>
      <c r="I30" s="48"/>
      <c r="J30" s="48"/>
      <c r="K30" s="48"/>
      <c r="L30" s="48"/>
      <c r="M30" s="48"/>
      <c r="N30" s="35"/>
      <c r="O30" s="35"/>
      <c r="P30" s="35"/>
      <c r="Q30" s="35"/>
      <c r="R30" s="35"/>
      <c r="S30" s="20"/>
      <c r="T30" s="20"/>
      <c r="U30" s="20"/>
      <c r="V30" s="20"/>
      <c r="W30" s="20"/>
      <c r="X30" s="20">
        <v>4</v>
      </c>
      <c r="Y30" s="20">
        <v>4</v>
      </c>
      <c r="Z30" s="20">
        <v>4</v>
      </c>
      <c r="AA30" s="20">
        <v>4</v>
      </c>
      <c r="AB30" s="20">
        <v>4</v>
      </c>
      <c r="AC30" s="20">
        <v>4</v>
      </c>
      <c r="AD30" s="20">
        <v>4</v>
      </c>
      <c r="AE30" s="20">
        <v>4</v>
      </c>
      <c r="AF30" s="20">
        <v>4</v>
      </c>
      <c r="AG30" s="20">
        <v>4</v>
      </c>
      <c r="AH30" s="20">
        <v>4</v>
      </c>
      <c r="AI30" s="20">
        <v>4</v>
      </c>
      <c r="AJ30" s="20">
        <v>4</v>
      </c>
      <c r="AK30" s="20">
        <v>4</v>
      </c>
      <c r="AL30" s="20">
        <v>4</v>
      </c>
      <c r="AM30" s="20">
        <v>4</v>
      </c>
      <c r="AN30" s="20">
        <v>4</v>
      </c>
      <c r="AO30" s="20">
        <v>4</v>
      </c>
      <c r="AP30" s="20"/>
      <c r="AQ30" s="20"/>
      <c r="AR30" s="75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48">
        <f t="shared" si="3"/>
        <v>72</v>
      </c>
      <c r="BF30" s="99"/>
      <c r="BG30" s="99"/>
      <c r="BH30" s="99"/>
    </row>
    <row r="31" spans="1:61" s="70" customFormat="1" x14ac:dyDescent="0.2">
      <c r="A31" s="190"/>
      <c r="B31" s="142"/>
      <c r="C31" s="141"/>
      <c r="D31" s="72" t="s">
        <v>17</v>
      </c>
      <c r="E31" s="48"/>
      <c r="F31" s="48"/>
      <c r="G31" s="48"/>
      <c r="H31" s="48"/>
      <c r="I31" s="48"/>
      <c r="J31" s="48"/>
      <c r="K31" s="48"/>
      <c r="L31" s="48"/>
      <c r="M31" s="48"/>
      <c r="N31" s="35"/>
      <c r="O31" s="35"/>
      <c r="P31" s="35"/>
      <c r="Q31" s="35"/>
      <c r="R31" s="35"/>
      <c r="S31" s="20"/>
      <c r="T31" s="20"/>
      <c r="U31" s="20"/>
      <c r="V31" s="20"/>
      <c r="W31" s="20"/>
      <c r="X31" s="20">
        <v>2</v>
      </c>
      <c r="Y31" s="20">
        <v>2</v>
      </c>
      <c r="Z31" s="20">
        <v>2</v>
      </c>
      <c r="AA31" s="20">
        <v>2</v>
      </c>
      <c r="AB31" s="20">
        <v>2</v>
      </c>
      <c r="AC31" s="20">
        <v>2</v>
      </c>
      <c r="AD31" s="20">
        <v>2</v>
      </c>
      <c r="AE31" s="20">
        <v>2</v>
      </c>
      <c r="AF31" s="20">
        <v>2</v>
      </c>
      <c r="AG31" s="20">
        <v>2</v>
      </c>
      <c r="AH31" s="20">
        <v>2</v>
      </c>
      <c r="AI31" s="20">
        <v>2</v>
      </c>
      <c r="AJ31" s="20">
        <v>2</v>
      </c>
      <c r="AK31" s="20">
        <v>2</v>
      </c>
      <c r="AL31" s="20">
        <v>2</v>
      </c>
      <c r="AM31" s="20">
        <v>2</v>
      </c>
      <c r="AN31" s="20">
        <v>2</v>
      </c>
      <c r="AO31" s="20">
        <v>2</v>
      </c>
      <c r="AP31" s="20"/>
      <c r="AQ31" s="20"/>
      <c r="AR31" s="75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49">
        <f t="shared" si="3"/>
        <v>36</v>
      </c>
      <c r="BF31" s="99"/>
      <c r="BG31" s="99"/>
      <c r="BH31" s="99"/>
    </row>
    <row r="32" spans="1:61" s="70" customFormat="1" x14ac:dyDescent="0.2">
      <c r="A32" s="190"/>
      <c r="B32" s="142" t="s">
        <v>100</v>
      </c>
      <c r="C32" s="140" t="s">
        <v>132</v>
      </c>
      <c r="D32" s="72" t="s">
        <v>16</v>
      </c>
      <c r="E32" s="20">
        <v>4</v>
      </c>
      <c r="F32" s="20">
        <v>4</v>
      </c>
      <c r="G32" s="20">
        <v>4</v>
      </c>
      <c r="H32" s="20">
        <v>4</v>
      </c>
      <c r="I32" s="20">
        <v>4</v>
      </c>
      <c r="J32" s="20">
        <v>4</v>
      </c>
      <c r="K32" s="20">
        <v>4</v>
      </c>
      <c r="L32" s="20">
        <v>4</v>
      </c>
      <c r="M32" s="20">
        <v>4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75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48">
        <f t="shared" si="3"/>
        <v>36</v>
      </c>
      <c r="BF32" s="99"/>
      <c r="BG32" s="99"/>
      <c r="BH32" s="99"/>
    </row>
    <row r="33" spans="1:61" s="70" customFormat="1" x14ac:dyDescent="0.2">
      <c r="A33" s="190"/>
      <c r="B33" s="142"/>
      <c r="C33" s="141"/>
      <c r="D33" s="72" t="s">
        <v>17</v>
      </c>
      <c r="E33" s="48">
        <v>2</v>
      </c>
      <c r="F33" s="48">
        <v>2</v>
      </c>
      <c r="G33" s="48">
        <v>2</v>
      </c>
      <c r="H33" s="48">
        <v>2</v>
      </c>
      <c r="I33" s="48">
        <v>2</v>
      </c>
      <c r="J33" s="48">
        <v>2</v>
      </c>
      <c r="K33" s="48">
        <v>2</v>
      </c>
      <c r="L33" s="48">
        <v>2</v>
      </c>
      <c r="M33" s="48">
        <v>2</v>
      </c>
      <c r="N33" s="35"/>
      <c r="O33" s="35"/>
      <c r="P33" s="35"/>
      <c r="Q33" s="35"/>
      <c r="R33" s="3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75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49">
        <f t="shared" si="3"/>
        <v>18</v>
      </c>
      <c r="BF33" s="99"/>
      <c r="BG33" s="99"/>
      <c r="BH33" s="99"/>
    </row>
    <row r="34" spans="1:61" s="70" customFormat="1" x14ac:dyDescent="0.2">
      <c r="A34" s="190"/>
      <c r="B34" s="142" t="s">
        <v>46</v>
      </c>
      <c r="C34" s="130" t="s">
        <v>133</v>
      </c>
      <c r="D34" s="72" t="s">
        <v>16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>
        <v>5</v>
      </c>
      <c r="Y34" s="20">
        <v>5</v>
      </c>
      <c r="Z34" s="20">
        <v>5</v>
      </c>
      <c r="AA34" s="20">
        <v>5</v>
      </c>
      <c r="AB34" s="20">
        <v>5</v>
      </c>
      <c r="AC34" s="20">
        <v>5</v>
      </c>
      <c r="AD34" s="20">
        <v>5</v>
      </c>
      <c r="AE34" s="20">
        <v>5</v>
      </c>
      <c r="AF34" s="20">
        <v>5</v>
      </c>
      <c r="AG34" s="20">
        <v>5</v>
      </c>
      <c r="AH34" s="20">
        <v>5</v>
      </c>
      <c r="AI34" s="20">
        <v>5</v>
      </c>
      <c r="AJ34" s="20">
        <v>5</v>
      </c>
      <c r="AK34" s="20">
        <v>5</v>
      </c>
      <c r="AL34" s="20">
        <v>5</v>
      </c>
      <c r="AM34" s="20">
        <v>5</v>
      </c>
      <c r="AN34" s="20">
        <v>5</v>
      </c>
      <c r="AO34" s="20">
        <v>5</v>
      </c>
      <c r="AP34" s="20"/>
      <c r="AQ34" s="20"/>
      <c r="AR34" s="75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48">
        <f t="shared" si="3"/>
        <v>90</v>
      </c>
      <c r="BF34" s="99"/>
      <c r="BG34" s="99"/>
      <c r="BH34" s="99"/>
    </row>
    <row r="35" spans="1:61" s="70" customFormat="1" x14ac:dyDescent="0.2">
      <c r="A35" s="190"/>
      <c r="B35" s="142"/>
      <c r="C35" s="131"/>
      <c r="D35" s="72" t="s">
        <v>17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20"/>
      <c r="V35" s="20"/>
      <c r="W35" s="20"/>
      <c r="X35" s="35">
        <v>2.5</v>
      </c>
      <c r="Y35" s="35">
        <v>2.5</v>
      </c>
      <c r="Z35" s="35">
        <v>2.5</v>
      </c>
      <c r="AA35" s="35">
        <v>2.5</v>
      </c>
      <c r="AB35" s="35">
        <v>2.5</v>
      </c>
      <c r="AC35" s="35">
        <v>2.5</v>
      </c>
      <c r="AD35" s="35">
        <v>2.5</v>
      </c>
      <c r="AE35" s="35">
        <v>2.5</v>
      </c>
      <c r="AF35" s="35">
        <v>2.5</v>
      </c>
      <c r="AG35" s="35">
        <v>2.5</v>
      </c>
      <c r="AH35" s="35">
        <v>2.5</v>
      </c>
      <c r="AI35" s="35">
        <v>2.5</v>
      </c>
      <c r="AJ35" s="35">
        <v>2.5</v>
      </c>
      <c r="AK35" s="35">
        <v>2.5</v>
      </c>
      <c r="AL35" s="35">
        <v>2.5</v>
      </c>
      <c r="AM35" s="35">
        <v>2.5</v>
      </c>
      <c r="AN35" s="35">
        <v>2.5</v>
      </c>
      <c r="AO35" s="35">
        <v>2.5</v>
      </c>
      <c r="AP35" s="20"/>
      <c r="AQ35" s="20"/>
      <c r="AR35" s="75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49">
        <f t="shared" si="3"/>
        <v>45</v>
      </c>
      <c r="BF35" s="99"/>
      <c r="BG35" s="99"/>
      <c r="BH35" s="99"/>
    </row>
    <row r="36" spans="1:61" s="1" customFormat="1" ht="12.75" customHeight="1" x14ac:dyDescent="0.2">
      <c r="A36" s="190"/>
      <c r="B36" s="144" t="s">
        <v>37</v>
      </c>
      <c r="C36" s="139" t="s">
        <v>128</v>
      </c>
      <c r="D36" s="90" t="s">
        <v>16</v>
      </c>
      <c r="E36" s="9">
        <f t="shared" ref="E36:T36" si="8">E38+E40+E41</f>
        <v>9</v>
      </c>
      <c r="F36" s="9">
        <f t="shared" si="8"/>
        <v>9</v>
      </c>
      <c r="G36" s="9">
        <f t="shared" si="8"/>
        <v>9</v>
      </c>
      <c r="H36" s="9">
        <f t="shared" si="8"/>
        <v>9</v>
      </c>
      <c r="I36" s="9">
        <f t="shared" si="8"/>
        <v>9</v>
      </c>
      <c r="J36" s="9">
        <f t="shared" si="8"/>
        <v>9</v>
      </c>
      <c r="K36" s="9">
        <f t="shared" si="8"/>
        <v>9</v>
      </c>
      <c r="L36" s="9">
        <f t="shared" si="8"/>
        <v>9</v>
      </c>
      <c r="M36" s="9">
        <f t="shared" si="8"/>
        <v>6</v>
      </c>
      <c r="N36" s="9">
        <f t="shared" si="8"/>
        <v>36</v>
      </c>
      <c r="O36" s="9">
        <f t="shared" si="8"/>
        <v>36</v>
      </c>
      <c r="P36" s="9">
        <f t="shared" si="8"/>
        <v>36</v>
      </c>
      <c r="Q36" s="9">
        <f t="shared" si="8"/>
        <v>36</v>
      </c>
      <c r="R36" s="9">
        <f t="shared" si="8"/>
        <v>36</v>
      </c>
      <c r="S36" s="9">
        <f t="shared" si="8"/>
        <v>36</v>
      </c>
      <c r="T36" s="9">
        <f t="shared" si="8"/>
        <v>36</v>
      </c>
      <c r="U36" s="9"/>
      <c r="V36" s="9"/>
      <c r="W36" s="9"/>
      <c r="X36" s="9">
        <f t="shared" ref="X36:AU36" si="9">X38+X40+X41</f>
        <v>0</v>
      </c>
      <c r="Y36" s="9">
        <f t="shared" si="9"/>
        <v>0</v>
      </c>
      <c r="Z36" s="9">
        <f t="shared" si="9"/>
        <v>0</v>
      </c>
      <c r="AA36" s="9">
        <f t="shared" si="9"/>
        <v>0</v>
      </c>
      <c r="AB36" s="9">
        <f t="shared" si="9"/>
        <v>0</v>
      </c>
      <c r="AC36" s="9">
        <f t="shared" si="9"/>
        <v>0</v>
      </c>
      <c r="AD36" s="9">
        <f t="shared" si="9"/>
        <v>0</v>
      </c>
      <c r="AE36" s="9">
        <f t="shared" si="9"/>
        <v>0</v>
      </c>
      <c r="AF36" s="9">
        <f t="shared" si="9"/>
        <v>0</v>
      </c>
      <c r="AG36" s="9">
        <f t="shared" si="9"/>
        <v>0</v>
      </c>
      <c r="AH36" s="9">
        <f t="shared" si="9"/>
        <v>0</v>
      </c>
      <c r="AI36" s="9">
        <f t="shared" si="9"/>
        <v>0</v>
      </c>
      <c r="AJ36" s="9">
        <f t="shared" si="9"/>
        <v>0</v>
      </c>
      <c r="AK36" s="9">
        <f t="shared" si="9"/>
        <v>0</v>
      </c>
      <c r="AL36" s="9">
        <f t="shared" si="9"/>
        <v>0</v>
      </c>
      <c r="AM36" s="9">
        <f t="shared" si="9"/>
        <v>0</v>
      </c>
      <c r="AN36" s="9">
        <f t="shared" si="9"/>
        <v>0</v>
      </c>
      <c r="AO36" s="9">
        <f t="shared" si="9"/>
        <v>0</v>
      </c>
      <c r="AP36" s="9">
        <f t="shared" si="9"/>
        <v>0</v>
      </c>
      <c r="AQ36" s="9">
        <f t="shared" si="9"/>
        <v>0</v>
      </c>
      <c r="AR36" s="9">
        <f t="shared" si="9"/>
        <v>0</v>
      </c>
      <c r="AS36" s="9">
        <f t="shared" si="9"/>
        <v>0</v>
      </c>
      <c r="AT36" s="9">
        <f t="shared" si="9"/>
        <v>0</v>
      </c>
      <c r="AU36" s="9">
        <f t="shared" si="9"/>
        <v>0</v>
      </c>
      <c r="AV36" s="9"/>
      <c r="AW36" s="9"/>
      <c r="AX36" s="9"/>
      <c r="AY36" s="9"/>
      <c r="AZ36" s="9"/>
      <c r="BA36" s="9"/>
      <c r="BB36" s="9"/>
      <c r="BC36" s="9"/>
      <c r="BD36" s="9"/>
      <c r="BE36" s="9">
        <f t="shared" si="3"/>
        <v>330</v>
      </c>
      <c r="BF36" s="99"/>
      <c r="BG36" s="99"/>
      <c r="BH36" s="99"/>
      <c r="BI36" s="60"/>
    </row>
    <row r="37" spans="1:61" s="1" customFormat="1" ht="16.5" customHeight="1" x14ac:dyDescent="0.2">
      <c r="A37" s="190"/>
      <c r="B37" s="145"/>
      <c r="C37" s="139"/>
      <c r="D37" s="90" t="s">
        <v>17</v>
      </c>
      <c r="E37" s="9">
        <f>E39</f>
        <v>4.5</v>
      </c>
      <c r="F37" s="9">
        <f t="shared" ref="F37:AU37" si="10">F39</f>
        <v>4.5</v>
      </c>
      <c r="G37" s="9">
        <f t="shared" si="10"/>
        <v>4.5</v>
      </c>
      <c r="H37" s="9">
        <f t="shared" si="10"/>
        <v>4.5</v>
      </c>
      <c r="I37" s="9">
        <f t="shared" si="10"/>
        <v>4.5</v>
      </c>
      <c r="J37" s="9">
        <f t="shared" si="10"/>
        <v>4.5</v>
      </c>
      <c r="K37" s="9">
        <f t="shared" si="10"/>
        <v>4.5</v>
      </c>
      <c r="L37" s="9">
        <f t="shared" si="10"/>
        <v>4.5</v>
      </c>
      <c r="M37" s="9">
        <f t="shared" si="10"/>
        <v>3</v>
      </c>
      <c r="N37" s="9">
        <f t="shared" si="10"/>
        <v>0</v>
      </c>
      <c r="O37" s="9">
        <f t="shared" si="10"/>
        <v>0</v>
      </c>
      <c r="P37" s="9">
        <f t="shared" si="10"/>
        <v>0</v>
      </c>
      <c r="Q37" s="9">
        <f t="shared" si="10"/>
        <v>0</v>
      </c>
      <c r="R37" s="9">
        <f t="shared" si="10"/>
        <v>0</v>
      </c>
      <c r="S37" s="9">
        <f t="shared" si="10"/>
        <v>0</v>
      </c>
      <c r="T37" s="9">
        <f t="shared" si="10"/>
        <v>0</v>
      </c>
      <c r="U37" s="9"/>
      <c r="V37" s="9"/>
      <c r="W37" s="9"/>
      <c r="X37" s="9">
        <f t="shared" si="10"/>
        <v>0</v>
      </c>
      <c r="Y37" s="9">
        <f t="shared" si="10"/>
        <v>0</v>
      </c>
      <c r="Z37" s="9">
        <f t="shared" si="10"/>
        <v>0</v>
      </c>
      <c r="AA37" s="9">
        <f t="shared" si="10"/>
        <v>0</v>
      </c>
      <c r="AB37" s="9">
        <f t="shared" si="10"/>
        <v>0</v>
      </c>
      <c r="AC37" s="9">
        <f t="shared" si="10"/>
        <v>0</v>
      </c>
      <c r="AD37" s="9">
        <f t="shared" si="10"/>
        <v>0</v>
      </c>
      <c r="AE37" s="9">
        <f t="shared" si="10"/>
        <v>0</v>
      </c>
      <c r="AF37" s="9">
        <f t="shared" si="10"/>
        <v>0</v>
      </c>
      <c r="AG37" s="9">
        <f t="shared" si="10"/>
        <v>0</v>
      </c>
      <c r="AH37" s="9">
        <f t="shared" si="10"/>
        <v>0</v>
      </c>
      <c r="AI37" s="9">
        <f t="shared" si="10"/>
        <v>0</v>
      </c>
      <c r="AJ37" s="9">
        <f t="shared" si="10"/>
        <v>0</v>
      </c>
      <c r="AK37" s="9">
        <f t="shared" si="10"/>
        <v>0</v>
      </c>
      <c r="AL37" s="9">
        <f t="shared" si="10"/>
        <v>0</v>
      </c>
      <c r="AM37" s="9">
        <f t="shared" si="10"/>
        <v>0</v>
      </c>
      <c r="AN37" s="9">
        <f t="shared" si="10"/>
        <v>0</v>
      </c>
      <c r="AO37" s="9">
        <f t="shared" si="10"/>
        <v>0</v>
      </c>
      <c r="AP37" s="9">
        <f t="shared" si="10"/>
        <v>0</v>
      </c>
      <c r="AQ37" s="9">
        <f t="shared" si="10"/>
        <v>0</v>
      </c>
      <c r="AR37" s="9">
        <f t="shared" si="10"/>
        <v>0</v>
      </c>
      <c r="AS37" s="9">
        <f t="shared" si="10"/>
        <v>0</v>
      </c>
      <c r="AT37" s="9">
        <f t="shared" si="10"/>
        <v>0</v>
      </c>
      <c r="AU37" s="9">
        <f t="shared" si="10"/>
        <v>0</v>
      </c>
      <c r="AV37" s="9"/>
      <c r="AW37" s="9"/>
      <c r="AX37" s="9"/>
      <c r="AY37" s="9"/>
      <c r="AZ37" s="9"/>
      <c r="BA37" s="9"/>
      <c r="BB37" s="9"/>
      <c r="BC37" s="9"/>
      <c r="BD37" s="9"/>
      <c r="BE37" s="9">
        <f t="shared" si="3"/>
        <v>39</v>
      </c>
      <c r="BF37" s="99"/>
      <c r="BG37" s="99"/>
      <c r="BH37" s="99"/>
      <c r="BI37" s="60"/>
    </row>
    <row r="38" spans="1:61" s="70" customFormat="1" ht="12.75" customHeight="1" x14ac:dyDescent="0.2">
      <c r="A38" s="190"/>
      <c r="B38" s="128" t="s">
        <v>38</v>
      </c>
      <c r="C38" s="143" t="s">
        <v>129</v>
      </c>
      <c r="D38" s="72" t="s">
        <v>16</v>
      </c>
      <c r="E38" s="20">
        <v>9</v>
      </c>
      <c r="F38" s="20">
        <v>9</v>
      </c>
      <c r="G38" s="20">
        <v>9</v>
      </c>
      <c r="H38" s="20">
        <v>9</v>
      </c>
      <c r="I38" s="20">
        <v>9</v>
      </c>
      <c r="J38" s="20">
        <v>9</v>
      </c>
      <c r="K38" s="20">
        <v>9</v>
      </c>
      <c r="L38" s="20">
        <v>9</v>
      </c>
      <c r="M38" s="20">
        <v>6</v>
      </c>
      <c r="N38" s="20"/>
      <c r="O38" s="20"/>
      <c r="P38" s="20"/>
      <c r="Q38" s="20"/>
      <c r="R38" s="20"/>
      <c r="S38" s="20"/>
      <c r="T38" s="20"/>
      <c r="U38" s="44"/>
      <c r="V38" s="44"/>
      <c r="W38" s="4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44"/>
      <c r="AQ38" s="44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48">
        <f t="shared" si="3"/>
        <v>78</v>
      </c>
      <c r="BF38" s="99"/>
      <c r="BG38" s="99"/>
      <c r="BH38" s="99"/>
      <c r="BI38" s="89"/>
    </row>
    <row r="39" spans="1:61" s="70" customFormat="1" x14ac:dyDescent="0.2">
      <c r="A39" s="190"/>
      <c r="B39" s="129"/>
      <c r="C39" s="143"/>
      <c r="D39" s="72" t="s">
        <v>17</v>
      </c>
      <c r="E39" s="35">
        <v>4.5</v>
      </c>
      <c r="F39" s="35">
        <v>4.5</v>
      </c>
      <c r="G39" s="35">
        <v>4.5</v>
      </c>
      <c r="H39" s="35">
        <v>4.5</v>
      </c>
      <c r="I39" s="35">
        <v>4.5</v>
      </c>
      <c r="J39" s="35">
        <v>4.5</v>
      </c>
      <c r="K39" s="35">
        <v>4.5</v>
      </c>
      <c r="L39" s="35">
        <v>4.5</v>
      </c>
      <c r="M39" s="35">
        <v>3</v>
      </c>
      <c r="N39" s="35"/>
      <c r="O39" s="35"/>
      <c r="P39" s="35"/>
      <c r="Q39" s="35"/>
      <c r="R39" s="35"/>
      <c r="S39" s="48"/>
      <c r="T39" s="48"/>
      <c r="U39" s="44"/>
      <c r="V39" s="44"/>
      <c r="W39" s="4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44"/>
      <c r="AQ39" s="44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49">
        <f t="shared" si="3"/>
        <v>39</v>
      </c>
      <c r="BF39" s="99"/>
      <c r="BG39" s="99"/>
      <c r="BH39" s="99"/>
      <c r="BI39" s="89"/>
    </row>
    <row r="40" spans="1:61" s="70" customFormat="1" ht="12.75" customHeight="1" x14ac:dyDescent="0.2">
      <c r="A40" s="190"/>
      <c r="B40" s="72" t="s">
        <v>135</v>
      </c>
      <c r="C40" s="41" t="s">
        <v>95</v>
      </c>
      <c r="D40" s="72" t="s">
        <v>16</v>
      </c>
      <c r="E40" s="20"/>
      <c r="F40" s="20"/>
      <c r="G40" s="20"/>
      <c r="H40" s="20"/>
      <c r="I40" s="20"/>
      <c r="J40" s="20"/>
      <c r="K40" s="20"/>
      <c r="L40" s="20"/>
      <c r="M40" s="20"/>
      <c r="N40" s="20">
        <v>36</v>
      </c>
      <c r="O40" s="20">
        <v>36</v>
      </c>
      <c r="P40" s="20">
        <v>36</v>
      </c>
      <c r="Q40" s="20"/>
      <c r="R40" s="20"/>
      <c r="S40" s="48"/>
      <c r="T40" s="48"/>
      <c r="U40" s="44"/>
      <c r="V40" s="44"/>
      <c r="W40" s="4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44"/>
      <c r="AQ40" s="44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48">
        <f t="shared" si="3"/>
        <v>108</v>
      </c>
      <c r="BF40" s="99"/>
      <c r="BG40" s="99"/>
      <c r="BH40" s="99"/>
    </row>
    <row r="41" spans="1:61" s="70" customFormat="1" ht="16.5" x14ac:dyDescent="0.2">
      <c r="A41" s="190"/>
      <c r="B41" s="72" t="s">
        <v>134</v>
      </c>
      <c r="C41" s="41" t="s">
        <v>93</v>
      </c>
      <c r="D41" s="72" t="s">
        <v>16</v>
      </c>
      <c r="E41" s="20"/>
      <c r="F41" s="20"/>
      <c r="G41" s="20"/>
      <c r="H41" s="20"/>
      <c r="I41" s="20"/>
      <c r="J41" s="20"/>
      <c r="K41" s="20"/>
      <c r="L41" s="44"/>
      <c r="M41" s="44"/>
      <c r="N41" s="44"/>
      <c r="O41" s="44"/>
      <c r="P41" s="44"/>
      <c r="Q41" s="44">
        <v>36</v>
      </c>
      <c r="R41" s="44">
        <v>36</v>
      </c>
      <c r="S41" s="44">
        <v>36</v>
      </c>
      <c r="T41" s="44">
        <v>36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20"/>
      <c r="AI41" s="20"/>
      <c r="AJ41" s="20"/>
      <c r="AK41" s="20"/>
      <c r="AL41" s="44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48">
        <f t="shared" si="3"/>
        <v>144</v>
      </c>
      <c r="BF41" s="99"/>
      <c r="BG41" s="99"/>
      <c r="BH41" s="99"/>
    </row>
    <row r="42" spans="1:61" x14ac:dyDescent="0.2">
      <c r="A42" s="190"/>
      <c r="B42" s="144" t="s">
        <v>39</v>
      </c>
      <c r="C42" s="144" t="s">
        <v>136</v>
      </c>
      <c r="D42" s="88" t="s">
        <v>16</v>
      </c>
      <c r="E42" s="59">
        <f t="shared" ref="E42:T42" si="11">E44+E46+E48+E50</f>
        <v>8</v>
      </c>
      <c r="F42" s="59">
        <f t="shared" si="11"/>
        <v>8</v>
      </c>
      <c r="G42" s="59">
        <f t="shared" si="11"/>
        <v>8</v>
      </c>
      <c r="H42" s="59">
        <f t="shared" si="11"/>
        <v>8</v>
      </c>
      <c r="I42" s="59">
        <f t="shared" si="11"/>
        <v>8</v>
      </c>
      <c r="J42" s="59">
        <f t="shared" si="11"/>
        <v>8</v>
      </c>
      <c r="K42" s="59">
        <f t="shared" si="11"/>
        <v>8</v>
      </c>
      <c r="L42" s="59">
        <f t="shared" si="11"/>
        <v>8</v>
      </c>
      <c r="M42" s="59">
        <f t="shared" si="11"/>
        <v>8</v>
      </c>
      <c r="N42" s="59">
        <f t="shared" si="11"/>
        <v>0</v>
      </c>
      <c r="O42" s="59">
        <f t="shared" si="11"/>
        <v>0</v>
      </c>
      <c r="P42" s="59">
        <f t="shared" si="11"/>
        <v>0</v>
      </c>
      <c r="Q42" s="59">
        <f t="shared" si="11"/>
        <v>0</v>
      </c>
      <c r="R42" s="59">
        <f t="shared" si="11"/>
        <v>0</v>
      </c>
      <c r="S42" s="59">
        <f t="shared" si="11"/>
        <v>0</v>
      </c>
      <c r="T42" s="59">
        <f t="shared" si="11"/>
        <v>0</v>
      </c>
      <c r="U42" s="59"/>
      <c r="V42" s="59"/>
      <c r="W42" s="59"/>
      <c r="X42" s="59">
        <f>X44+X46+X48+X50+X51</f>
        <v>8</v>
      </c>
      <c r="Y42" s="59">
        <f t="shared" ref="Y42:AU42" si="12">Y44+Y46+Y48+Y50+Y51</f>
        <v>8</v>
      </c>
      <c r="Z42" s="59">
        <f t="shared" si="12"/>
        <v>8</v>
      </c>
      <c r="AA42" s="59">
        <f t="shared" si="12"/>
        <v>8</v>
      </c>
      <c r="AB42" s="59">
        <f t="shared" si="12"/>
        <v>8</v>
      </c>
      <c r="AC42" s="59">
        <f t="shared" si="12"/>
        <v>8</v>
      </c>
      <c r="AD42" s="59">
        <f t="shared" si="12"/>
        <v>8</v>
      </c>
      <c r="AE42" s="59">
        <f t="shared" si="12"/>
        <v>8</v>
      </c>
      <c r="AF42" s="59">
        <f t="shared" si="12"/>
        <v>8</v>
      </c>
      <c r="AG42" s="59">
        <f t="shared" si="12"/>
        <v>8</v>
      </c>
      <c r="AH42" s="59">
        <f t="shared" si="12"/>
        <v>8</v>
      </c>
      <c r="AI42" s="59">
        <f t="shared" si="12"/>
        <v>8</v>
      </c>
      <c r="AJ42" s="59">
        <f t="shared" si="12"/>
        <v>8</v>
      </c>
      <c r="AK42" s="59">
        <f t="shared" si="12"/>
        <v>8</v>
      </c>
      <c r="AL42" s="59">
        <f t="shared" si="12"/>
        <v>8</v>
      </c>
      <c r="AM42" s="59">
        <f t="shared" si="12"/>
        <v>8</v>
      </c>
      <c r="AN42" s="59">
        <f t="shared" si="12"/>
        <v>8</v>
      </c>
      <c r="AO42" s="59">
        <f t="shared" si="12"/>
        <v>8</v>
      </c>
      <c r="AP42" s="59">
        <f t="shared" si="12"/>
        <v>0</v>
      </c>
      <c r="AQ42" s="59">
        <f t="shared" si="12"/>
        <v>0</v>
      </c>
      <c r="AR42" s="59">
        <f t="shared" si="12"/>
        <v>36</v>
      </c>
      <c r="AS42" s="59">
        <f t="shared" si="12"/>
        <v>36</v>
      </c>
      <c r="AT42" s="59">
        <f t="shared" si="12"/>
        <v>36</v>
      </c>
      <c r="AU42" s="59">
        <f t="shared" si="12"/>
        <v>0</v>
      </c>
      <c r="AV42" s="59"/>
      <c r="AW42" s="59"/>
      <c r="AX42" s="59"/>
      <c r="AY42" s="59"/>
      <c r="AZ42" s="59"/>
      <c r="BA42" s="59"/>
      <c r="BB42" s="59"/>
      <c r="BC42" s="59"/>
      <c r="BD42" s="59"/>
      <c r="BE42" s="9">
        <f t="shared" si="3"/>
        <v>324</v>
      </c>
      <c r="BF42" s="99"/>
      <c r="BG42" s="99"/>
      <c r="BH42" s="99"/>
    </row>
    <row r="43" spans="1:61" ht="13.5" customHeight="1" x14ac:dyDescent="0.2">
      <c r="A43" s="190"/>
      <c r="B43" s="145"/>
      <c r="C43" s="145"/>
      <c r="D43" s="88" t="s">
        <v>17</v>
      </c>
      <c r="E43" s="59">
        <f t="shared" ref="E43:T43" si="13">E45+E47+E49</f>
        <v>4</v>
      </c>
      <c r="F43" s="59">
        <f t="shared" si="13"/>
        <v>4</v>
      </c>
      <c r="G43" s="59">
        <f t="shared" si="13"/>
        <v>4</v>
      </c>
      <c r="H43" s="59">
        <f t="shared" si="13"/>
        <v>4</v>
      </c>
      <c r="I43" s="59">
        <f t="shared" si="13"/>
        <v>4</v>
      </c>
      <c r="J43" s="59">
        <f t="shared" si="13"/>
        <v>4</v>
      </c>
      <c r="K43" s="59">
        <f t="shared" si="13"/>
        <v>4</v>
      </c>
      <c r="L43" s="59">
        <f t="shared" si="13"/>
        <v>4</v>
      </c>
      <c r="M43" s="59">
        <f t="shared" si="13"/>
        <v>4</v>
      </c>
      <c r="N43" s="59">
        <f t="shared" si="13"/>
        <v>0</v>
      </c>
      <c r="O43" s="59">
        <f t="shared" si="13"/>
        <v>0</v>
      </c>
      <c r="P43" s="59">
        <f t="shared" si="13"/>
        <v>0</v>
      </c>
      <c r="Q43" s="59">
        <f t="shared" si="13"/>
        <v>0</v>
      </c>
      <c r="R43" s="59">
        <f t="shared" si="13"/>
        <v>0</v>
      </c>
      <c r="S43" s="59">
        <f t="shared" si="13"/>
        <v>0</v>
      </c>
      <c r="T43" s="59">
        <f t="shared" si="13"/>
        <v>0</v>
      </c>
      <c r="U43" s="59"/>
      <c r="V43" s="59"/>
      <c r="W43" s="59"/>
      <c r="X43" s="59">
        <f>X45+X47+X49</f>
        <v>4</v>
      </c>
      <c r="Y43" s="59">
        <f t="shared" ref="Y43:AU43" si="14">Y45+Y47+Y49</f>
        <v>4</v>
      </c>
      <c r="Z43" s="59">
        <f t="shared" si="14"/>
        <v>4</v>
      </c>
      <c r="AA43" s="59">
        <f t="shared" si="14"/>
        <v>4</v>
      </c>
      <c r="AB43" s="59">
        <f t="shared" si="14"/>
        <v>4</v>
      </c>
      <c r="AC43" s="59">
        <f t="shared" si="14"/>
        <v>4</v>
      </c>
      <c r="AD43" s="59">
        <f t="shared" si="14"/>
        <v>4</v>
      </c>
      <c r="AE43" s="59">
        <f t="shared" si="14"/>
        <v>4</v>
      </c>
      <c r="AF43" s="59">
        <f t="shared" si="14"/>
        <v>4</v>
      </c>
      <c r="AG43" s="59">
        <f t="shared" si="14"/>
        <v>4</v>
      </c>
      <c r="AH43" s="59">
        <f t="shared" si="14"/>
        <v>4</v>
      </c>
      <c r="AI43" s="59">
        <f t="shared" si="14"/>
        <v>4</v>
      </c>
      <c r="AJ43" s="59">
        <f t="shared" si="14"/>
        <v>4</v>
      </c>
      <c r="AK43" s="59">
        <f t="shared" si="14"/>
        <v>4</v>
      </c>
      <c r="AL43" s="59">
        <f t="shared" si="14"/>
        <v>4</v>
      </c>
      <c r="AM43" s="59">
        <f t="shared" si="14"/>
        <v>4</v>
      </c>
      <c r="AN43" s="59">
        <f t="shared" si="14"/>
        <v>4</v>
      </c>
      <c r="AO43" s="59">
        <f t="shared" si="14"/>
        <v>4</v>
      </c>
      <c r="AP43" s="59">
        <f t="shared" si="14"/>
        <v>0</v>
      </c>
      <c r="AQ43" s="59">
        <f t="shared" si="14"/>
        <v>0</v>
      </c>
      <c r="AR43" s="59">
        <f t="shared" si="14"/>
        <v>0</v>
      </c>
      <c r="AS43" s="59">
        <f t="shared" si="14"/>
        <v>0</v>
      </c>
      <c r="AT43" s="59">
        <f t="shared" si="14"/>
        <v>0</v>
      </c>
      <c r="AU43" s="59">
        <f t="shared" si="14"/>
        <v>0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9">
        <f t="shared" si="3"/>
        <v>108</v>
      </c>
      <c r="BF43" s="99"/>
      <c r="BG43" s="99"/>
      <c r="BH43" s="99"/>
    </row>
    <row r="44" spans="1:61" ht="12.75" customHeight="1" x14ac:dyDescent="0.2">
      <c r="A44" s="190"/>
      <c r="B44" s="128" t="s">
        <v>40</v>
      </c>
      <c r="C44" s="140" t="s">
        <v>137</v>
      </c>
      <c r="D44" s="93" t="s">
        <v>16</v>
      </c>
      <c r="E44" s="20">
        <v>8</v>
      </c>
      <c r="F44" s="20">
        <v>8</v>
      </c>
      <c r="G44" s="20">
        <v>8</v>
      </c>
      <c r="H44" s="20">
        <v>8</v>
      </c>
      <c r="I44" s="20">
        <v>8</v>
      </c>
      <c r="J44" s="20">
        <v>8</v>
      </c>
      <c r="K44" s="20">
        <v>8</v>
      </c>
      <c r="L44" s="20">
        <v>8</v>
      </c>
      <c r="M44" s="20">
        <v>8</v>
      </c>
      <c r="N44" s="20"/>
      <c r="O44" s="20"/>
      <c r="P44" s="20"/>
      <c r="Q44" s="20"/>
      <c r="R44" s="20"/>
      <c r="S44" s="44"/>
      <c r="T44" s="44"/>
      <c r="U44" s="44"/>
      <c r="V44" s="44"/>
      <c r="W44" s="44"/>
      <c r="X44" s="20">
        <v>8</v>
      </c>
      <c r="Y44" s="20">
        <v>8</v>
      </c>
      <c r="Z44" s="20">
        <v>8</v>
      </c>
      <c r="AA44" s="20">
        <v>8</v>
      </c>
      <c r="AB44" s="20">
        <v>8</v>
      </c>
      <c r="AC44" s="20">
        <v>8</v>
      </c>
      <c r="AD44" s="20">
        <v>8</v>
      </c>
      <c r="AE44" s="20">
        <v>8</v>
      </c>
      <c r="AF44" s="20">
        <v>8</v>
      </c>
      <c r="AG44" s="20">
        <v>8</v>
      </c>
      <c r="AH44" s="20">
        <v>8</v>
      </c>
      <c r="AI44" s="20">
        <v>8</v>
      </c>
      <c r="AJ44" s="20">
        <v>8</v>
      </c>
      <c r="AK44" s="20">
        <v>8</v>
      </c>
      <c r="AL44" s="20">
        <v>8</v>
      </c>
      <c r="AM44" s="20">
        <v>8</v>
      </c>
      <c r="AN44" s="20">
        <v>8</v>
      </c>
      <c r="AO44" s="20">
        <v>8</v>
      </c>
      <c r="AP44" s="20"/>
      <c r="AQ44" s="20"/>
      <c r="AR44" s="20"/>
      <c r="AS44" s="20"/>
      <c r="AT44" s="20"/>
      <c r="AU44" s="20"/>
      <c r="AV44" s="20"/>
      <c r="AW44" s="73"/>
      <c r="AX44" s="73"/>
      <c r="AY44" s="73"/>
      <c r="AZ44" s="73"/>
      <c r="BA44" s="73"/>
      <c r="BB44" s="73"/>
      <c r="BC44" s="73"/>
      <c r="BD44" s="73"/>
      <c r="BE44" s="48">
        <f t="shared" si="3"/>
        <v>216</v>
      </c>
      <c r="BF44" s="99"/>
      <c r="BG44" s="99"/>
      <c r="BH44" s="99"/>
    </row>
    <row r="45" spans="1:61" x14ac:dyDescent="0.2">
      <c r="A45" s="190"/>
      <c r="B45" s="129"/>
      <c r="C45" s="141"/>
      <c r="D45" s="93" t="s">
        <v>17</v>
      </c>
      <c r="E45" s="20">
        <v>4</v>
      </c>
      <c r="F45" s="20">
        <v>4</v>
      </c>
      <c r="G45" s="20">
        <v>4</v>
      </c>
      <c r="H45" s="20">
        <v>4</v>
      </c>
      <c r="I45" s="20">
        <v>4</v>
      </c>
      <c r="J45" s="20">
        <v>4</v>
      </c>
      <c r="K45" s="20">
        <v>4</v>
      </c>
      <c r="L45" s="20">
        <v>4</v>
      </c>
      <c r="M45" s="20">
        <v>4</v>
      </c>
      <c r="N45" s="20"/>
      <c r="O45" s="20"/>
      <c r="P45" s="20"/>
      <c r="Q45" s="20"/>
      <c r="R45" s="20"/>
      <c r="S45" s="44"/>
      <c r="T45" s="44"/>
      <c r="U45" s="44"/>
      <c r="V45" s="44"/>
      <c r="W45" s="44"/>
      <c r="X45" s="20">
        <v>4</v>
      </c>
      <c r="Y45" s="20">
        <v>4</v>
      </c>
      <c r="Z45" s="20">
        <v>4</v>
      </c>
      <c r="AA45" s="20">
        <v>4</v>
      </c>
      <c r="AB45" s="20">
        <v>4</v>
      </c>
      <c r="AC45" s="20">
        <v>4</v>
      </c>
      <c r="AD45" s="20">
        <v>4</v>
      </c>
      <c r="AE45" s="20">
        <v>4</v>
      </c>
      <c r="AF45" s="20">
        <v>4</v>
      </c>
      <c r="AG45" s="20">
        <v>4</v>
      </c>
      <c r="AH45" s="20">
        <v>4</v>
      </c>
      <c r="AI45" s="20">
        <v>4</v>
      </c>
      <c r="AJ45" s="20">
        <v>4</v>
      </c>
      <c r="AK45" s="20">
        <v>4</v>
      </c>
      <c r="AL45" s="20">
        <v>4</v>
      </c>
      <c r="AM45" s="20">
        <v>4</v>
      </c>
      <c r="AN45" s="20">
        <v>4</v>
      </c>
      <c r="AO45" s="20">
        <v>4</v>
      </c>
      <c r="AP45" s="20"/>
      <c r="AQ45" s="20"/>
      <c r="AR45" s="20"/>
      <c r="AS45" s="20"/>
      <c r="AT45" s="20"/>
      <c r="AU45" s="20"/>
      <c r="AV45" s="73"/>
      <c r="AW45" s="73"/>
      <c r="AX45" s="73"/>
      <c r="AY45" s="73"/>
      <c r="AZ45" s="73"/>
      <c r="BA45" s="73"/>
      <c r="BB45" s="73"/>
      <c r="BC45" s="73"/>
      <c r="BD45" s="73"/>
      <c r="BE45" s="49">
        <f t="shared" si="3"/>
        <v>108</v>
      </c>
      <c r="BF45" s="99"/>
      <c r="BG45" s="99"/>
      <c r="BH45" s="99"/>
    </row>
    <row r="46" spans="1:61" hidden="1" x14ac:dyDescent="0.2">
      <c r="A46" s="190"/>
      <c r="B46" s="135" t="s">
        <v>102</v>
      </c>
      <c r="C46" s="137" t="s">
        <v>138</v>
      </c>
      <c r="D46" s="93" t="s">
        <v>16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3"/>
      <c r="AP46" s="20"/>
      <c r="AQ46" s="20"/>
      <c r="AR46" s="20"/>
      <c r="AS46" s="20"/>
      <c r="AT46" s="20"/>
      <c r="AU46" s="20"/>
      <c r="AV46" s="73"/>
      <c r="AW46" s="73"/>
      <c r="AX46" s="73"/>
      <c r="AY46" s="73"/>
      <c r="AZ46" s="73"/>
      <c r="BA46" s="73"/>
      <c r="BB46" s="73"/>
      <c r="BC46" s="73"/>
      <c r="BD46" s="73"/>
      <c r="BE46" s="48">
        <f t="shared" si="3"/>
        <v>0</v>
      </c>
      <c r="BF46" s="99"/>
      <c r="BG46" s="99"/>
      <c r="BH46" s="99"/>
    </row>
    <row r="47" spans="1:61" hidden="1" x14ac:dyDescent="0.2">
      <c r="A47" s="190"/>
      <c r="B47" s="136"/>
      <c r="C47" s="138"/>
      <c r="D47" s="93" t="s">
        <v>17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20"/>
      <c r="AQ47" s="20"/>
      <c r="AR47" s="20"/>
      <c r="AS47" s="20"/>
      <c r="AT47" s="20"/>
      <c r="AU47" s="20"/>
      <c r="AV47" s="73"/>
      <c r="AW47" s="73"/>
      <c r="AX47" s="73"/>
      <c r="AY47" s="73"/>
      <c r="AZ47" s="73"/>
      <c r="BA47" s="73"/>
      <c r="BB47" s="73"/>
      <c r="BC47" s="73"/>
      <c r="BD47" s="73"/>
      <c r="BE47" s="49">
        <f t="shared" si="3"/>
        <v>0</v>
      </c>
      <c r="BF47" s="99"/>
      <c r="BG47" s="99"/>
      <c r="BH47" s="99"/>
    </row>
    <row r="48" spans="1:61" hidden="1" x14ac:dyDescent="0.2">
      <c r="A48" s="190"/>
      <c r="B48" s="135" t="s">
        <v>139</v>
      </c>
      <c r="C48" s="137" t="s">
        <v>140</v>
      </c>
      <c r="D48" s="93" t="s">
        <v>16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0"/>
      <c r="T48" s="80"/>
      <c r="U48" s="80"/>
      <c r="V48" s="80"/>
      <c r="W48" s="80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77"/>
      <c r="AQ48" s="77"/>
      <c r="AR48" s="77"/>
      <c r="AS48" s="77"/>
      <c r="AT48" s="77"/>
      <c r="AU48" s="77"/>
      <c r="AV48" s="84"/>
      <c r="AW48" s="84"/>
      <c r="AX48" s="84"/>
      <c r="AY48" s="84"/>
      <c r="AZ48" s="84"/>
      <c r="BA48" s="84"/>
      <c r="BB48" s="84"/>
      <c r="BC48" s="84"/>
      <c r="BD48" s="84"/>
      <c r="BE48" s="48">
        <f t="shared" si="3"/>
        <v>0</v>
      </c>
      <c r="BF48" s="99"/>
      <c r="BG48" s="99"/>
      <c r="BH48" s="99"/>
    </row>
    <row r="49" spans="1:61" hidden="1" x14ac:dyDescent="0.2">
      <c r="A49" s="190"/>
      <c r="B49" s="136"/>
      <c r="C49" s="138"/>
      <c r="D49" s="93" t="s">
        <v>17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80"/>
      <c r="T49" s="80"/>
      <c r="U49" s="80"/>
      <c r="V49" s="80"/>
      <c r="W49" s="80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77"/>
      <c r="AQ49" s="77"/>
      <c r="AR49" s="77"/>
      <c r="AS49" s="77"/>
      <c r="AT49" s="77"/>
      <c r="AU49" s="77"/>
      <c r="AV49" s="84"/>
      <c r="AW49" s="84"/>
      <c r="AX49" s="84"/>
      <c r="AY49" s="84"/>
      <c r="AZ49" s="84"/>
      <c r="BA49" s="84"/>
      <c r="BB49" s="84"/>
      <c r="BC49" s="84"/>
      <c r="BD49" s="84"/>
      <c r="BE49" s="49">
        <f t="shared" si="3"/>
        <v>0</v>
      </c>
      <c r="BF49" s="99"/>
      <c r="BG49" s="99"/>
      <c r="BH49" s="99"/>
    </row>
    <row r="50" spans="1:61" s="70" customFormat="1" x14ac:dyDescent="0.2">
      <c r="A50" s="190"/>
      <c r="B50" s="19" t="s">
        <v>141</v>
      </c>
      <c r="C50" s="41" t="s">
        <v>95</v>
      </c>
      <c r="D50" s="108" t="s">
        <v>16</v>
      </c>
      <c r="E50" s="77"/>
      <c r="F50" s="77"/>
      <c r="G50" s="77"/>
      <c r="H50" s="77"/>
      <c r="I50" s="77"/>
      <c r="J50" s="77"/>
      <c r="K50" s="77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77"/>
      <c r="AI50" s="77"/>
      <c r="AJ50" s="77"/>
      <c r="AK50" s="77"/>
      <c r="AL50" s="80"/>
      <c r="AM50" s="77"/>
      <c r="AN50" s="77"/>
      <c r="AO50" s="77"/>
      <c r="AP50" s="81"/>
      <c r="AQ50" s="81"/>
      <c r="AR50" s="77">
        <v>36</v>
      </c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109">
        <f t="shared" si="3"/>
        <v>36</v>
      </c>
      <c r="BF50" s="99"/>
      <c r="BG50" s="99"/>
      <c r="BH50" s="99"/>
    </row>
    <row r="51" spans="1:61" s="70" customFormat="1" ht="16.5" x14ac:dyDescent="0.2">
      <c r="A51" s="190"/>
      <c r="B51" s="19" t="s">
        <v>142</v>
      </c>
      <c r="C51" s="41" t="s">
        <v>93</v>
      </c>
      <c r="D51" s="72" t="s">
        <v>16</v>
      </c>
      <c r="E51" s="77"/>
      <c r="F51" s="77"/>
      <c r="G51" s="77"/>
      <c r="H51" s="77"/>
      <c r="I51" s="77"/>
      <c r="J51" s="77"/>
      <c r="K51" s="77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77"/>
      <c r="AI51" s="77"/>
      <c r="AJ51" s="77"/>
      <c r="AK51" s="77"/>
      <c r="AL51" s="80"/>
      <c r="AM51" s="77"/>
      <c r="AN51" s="77"/>
      <c r="AO51" s="77"/>
      <c r="AP51" s="81"/>
      <c r="AQ51" s="81"/>
      <c r="AR51" s="77"/>
      <c r="AS51" s="77">
        <v>36</v>
      </c>
      <c r="AT51" s="77">
        <v>36</v>
      </c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109">
        <f t="shared" si="3"/>
        <v>72</v>
      </c>
      <c r="BF51" s="99"/>
      <c r="BG51" s="99"/>
      <c r="BH51" s="99"/>
    </row>
    <row r="52" spans="1:61" x14ac:dyDescent="0.2">
      <c r="A52" s="190"/>
      <c r="B52" s="144" t="s">
        <v>47</v>
      </c>
      <c r="C52" s="144" t="s">
        <v>143</v>
      </c>
      <c r="D52" s="88" t="s">
        <v>16</v>
      </c>
      <c r="E52" s="59">
        <f>E54</f>
        <v>0</v>
      </c>
      <c r="F52" s="59">
        <f t="shared" ref="F52:AU53" si="15">F54</f>
        <v>0</v>
      </c>
      <c r="G52" s="59">
        <f t="shared" si="15"/>
        <v>0</v>
      </c>
      <c r="H52" s="59">
        <f t="shared" si="15"/>
        <v>0</v>
      </c>
      <c r="I52" s="59">
        <f t="shared" si="15"/>
        <v>0</v>
      </c>
      <c r="J52" s="59">
        <f t="shared" si="15"/>
        <v>0</v>
      </c>
      <c r="K52" s="59">
        <f t="shared" si="15"/>
        <v>0</v>
      </c>
      <c r="L52" s="59">
        <f t="shared" si="15"/>
        <v>0</v>
      </c>
      <c r="M52" s="59">
        <f t="shared" si="15"/>
        <v>0</v>
      </c>
      <c r="N52" s="59">
        <f t="shared" si="15"/>
        <v>0</v>
      </c>
      <c r="O52" s="59">
        <f t="shared" si="15"/>
        <v>0</v>
      </c>
      <c r="P52" s="59">
        <f t="shared" si="15"/>
        <v>0</v>
      </c>
      <c r="Q52" s="59">
        <f t="shared" si="15"/>
        <v>0</v>
      </c>
      <c r="R52" s="59">
        <f t="shared" si="15"/>
        <v>0</v>
      </c>
      <c r="S52" s="59">
        <f t="shared" si="15"/>
        <v>0</v>
      </c>
      <c r="T52" s="59">
        <f t="shared" si="15"/>
        <v>0</v>
      </c>
      <c r="U52" s="59"/>
      <c r="V52" s="59"/>
      <c r="W52" s="59"/>
      <c r="X52" s="59">
        <f t="shared" si="15"/>
        <v>4</v>
      </c>
      <c r="Y52" s="59">
        <f t="shared" si="15"/>
        <v>4</v>
      </c>
      <c r="Z52" s="59">
        <f t="shared" si="15"/>
        <v>4</v>
      </c>
      <c r="AA52" s="59">
        <f t="shared" si="15"/>
        <v>4</v>
      </c>
      <c r="AB52" s="59">
        <f t="shared" si="15"/>
        <v>4</v>
      </c>
      <c r="AC52" s="59">
        <f t="shared" si="15"/>
        <v>4</v>
      </c>
      <c r="AD52" s="59">
        <f t="shared" si="15"/>
        <v>4</v>
      </c>
      <c r="AE52" s="59">
        <f t="shared" si="15"/>
        <v>4</v>
      </c>
      <c r="AF52" s="59">
        <f t="shared" si="15"/>
        <v>4</v>
      </c>
      <c r="AG52" s="59">
        <f t="shared" si="15"/>
        <v>4</v>
      </c>
      <c r="AH52" s="59">
        <f t="shared" si="15"/>
        <v>4</v>
      </c>
      <c r="AI52" s="59">
        <f t="shared" si="15"/>
        <v>4</v>
      </c>
      <c r="AJ52" s="59">
        <f t="shared" si="15"/>
        <v>4</v>
      </c>
      <c r="AK52" s="59">
        <f t="shared" si="15"/>
        <v>4</v>
      </c>
      <c r="AL52" s="59">
        <f t="shared" si="15"/>
        <v>4</v>
      </c>
      <c r="AM52" s="59">
        <f t="shared" si="15"/>
        <v>4</v>
      </c>
      <c r="AN52" s="59">
        <f t="shared" si="15"/>
        <v>4</v>
      </c>
      <c r="AO52" s="59">
        <f t="shared" si="15"/>
        <v>4</v>
      </c>
      <c r="AP52" s="59">
        <f t="shared" si="15"/>
        <v>0</v>
      </c>
      <c r="AQ52" s="59">
        <f t="shared" si="15"/>
        <v>0</v>
      </c>
      <c r="AR52" s="59">
        <f t="shared" si="15"/>
        <v>0</v>
      </c>
      <c r="AS52" s="59">
        <f t="shared" si="15"/>
        <v>0</v>
      </c>
      <c r="AT52" s="59">
        <f t="shared" si="15"/>
        <v>0</v>
      </c>
      <c r="AU52" s="59">
        <f t="shared" si="15"/>
        <v>0</v>
      </c>
      <c r="AV52" s="59"/>
      <c r="AW52" s="59"/>
      <c r="AX52" s="59"/>
      <c r="AY52" s="59"/>
      <c r="AZ52" s="59"/>
      <c r="BA52" s="59"/>
      <c r="BB52" s="59"/>
      <c r="BC52" s="59"/>
      <c r="BD52" s="59"/>
      <c r="BE52" s="110">
        <f t="shared" si="3"/>
        <v>72</v>
      </c>
      <c r="BF52" s="99"/>
      <c r="BG52" s="99"/>
      <c r="BH52" s="99"/>
    </row>
    <row r="53" spans="1:61" ht="13.5" customHeight="1" x14ac:dyDescent="0.2">
      <c r="A53" s="190"/>
      <c r="B53" s="145"/>
      <c r="C53" s="145"/>
      <c r="D53" s="88" t="s">
        <v>17</v>
      </c>
      <c r="E53" s="59">
        <f>E55</f>
        <v>0</v>
      </c>
      <c r="F53" s="59">
        <f t="shared" si="15"/>
        <v>0</v>
      </c>
      <c r="G53" s="59">
        <f t="shared" si="15"/>
        <v>0</v>
      </c>
      <c r="H53" s="59">
        <f t="shared" si="15"/>
        <v>0</v>
      </c>
      <c r="I53" s="59">
        <f t="shared" si="15"/>
        <v>0</v>
      </c>
      <c r="J53" s="59">
        <f t="shared" si="15"/>
        <v>0</v>
      </c>
      <c r="K53" s="59">
        <f t="shared" si="15"/>
        <v>0</v>
      </c>
      <c r="L53" s="59">
        <f t="shared" si="15"/>
        <v>0</v>
      </c>
      <c r="M53" s="59">
        <f t="shared" si="15"/>
        <v>0</v>
      </c>
      <c r="N53" s="59">
        <f t="shared" si="15"/>
        <v>0</v>
      </c>
      <c r="O53" s="59">
        <f t="shared" si="15"/>
        <v>0</v>
      </c>
      <c r="P53" s="59">
        <f t="shared" si="15"/>
        <v>0</v>
      </c>
      <c r="Q53" s="59">
        <f t="shared" si="15"/>
        <v>0</v>
      </c>
      <c r="R53" s="59">
        <f t="shared" si="15"/>
        <v>0</v>
      </c>
      <c r="S53" s="59">
        <f t="shared" si="15"/>
        <v>0</v>
      </c>
      <c r="T53" s="59">
        <f t="shared" si="15"/>
        <v>0</v>
      </c>
      <c r="U53" s="59"/>
      <c r="V53" s="59"/>
      <c r="W53" s="59"/>
      <c r="X53" s="59">
        <f t="shared" si="15"/>
        <v>2</v>
      </c>
      <c r="Y53" s="59">
        <f t="shared" si="15"/>
        <v>2</v>
      </c>
      <c r="Z53" s="59">
        <f t="shared" si="15"/>
        <v>2</v>
      </c>
      <c r="AA53" s="59">
        <f t="shared" si="15"/>
        <v>2</v>
      </c>
      <c r="AB53" s="59">
        <f t="shared" si="15"/>
        <v>2</v>
      </c>
      <c r="AC53" s="59">
        <f t="shared" si="15"/>
        <v>2</v>
      </c>
      <c r="AD53" s="59">
        <f t="shared" si="15"/>
        <v>2</v>
      </c>
      <c r="AE53" s="59">
        <f t="shared" si="15"/>
        <v>2</v>
      </c>
      <c r="AF53" s="59">
        <f t="shared" si="15"/>
        <v>2</v>
      </c>
      <c r="AG53" s="59">
        <f t="shared" si="15"/>
        <v>2</v>
      </c>
      <c r="AH53" s="59">
        <f t="shared" si="15"/>
        <v>2</v>
      </c>
      <c r="AI53" s="59">
        <f t="shared" si="15"/>
        <v>2</v>
      </c>
      <c r="AJ53" s="59">
        <f t="shared" si="15"/>
        <v>2</v>
      </c>
      <c r="AK53" s="59">
        <f t="shared" si="15"/>
        <v>2</v>
      </c>
      <c r="AL53" s="59">
        <f t="shared" si="15"/>
        <v>2</v>
      </c>
      <c r="AM53" s="59">
        <f t="shared" si="15"/>
        <v>2</v>
      </c>
      <c r="AN53" s="59">
        <f t="shared" si="15"/>
        <v>2</v>
      </c>
      <c r="AO53" s="59">
        <f t="shared" si="15"/>
        <v>2</v>
      </c>
      <c r="AP53" s="59">
        <f t="shared" si="15"/>
        <v>0</v>
      </c>
      <c r="AQ53" s="59">
        <f t="shared" si="15"/>
        <v>0</v>
      </c>
      <c r="AR53" s="59">
        <f t="shared" si="15"/>
        <v>0</v>
      </c>
      <c r="AS53" s="59">
        <f t="shared" si="15"/>
        <v>0</v>
      </c>
      <c r="AT53" s="59">
        <f t="shared" si="15"/>
        <v>0</v>
      </c>
      <c r="AU53" s="59">
        <f t="shared" si="15"/>
        <v>0</v>
      </c>
      <c r="AV53" s="59"/>
      <c r="AW53" s="59"/>
      <c r="AX53" s="59"/>
      <c r="AY53" s="59"/>
      <c r="AZ53" s="59"/>
      <c r="BA53" s="59"/>
      <c r="BB53" s="59"/>
      <c r="BC53" s="59"/>
      <c r="BD53" s="59"/>
      <c r="BE53" s="110">
        <f t="shared" si="3"/>
        <v>36</v>
      </c>
      <c r="BF53" s="99"/>
      <c r="BG53" s="99"/>
      <c r="BH53" s="99"/>
    </row>
    <row r="54" spans="1:61" ht="12.75" customHeight="1" x14ac:dyDescent="0.2">
      <c r="A54" s="190"/>
      <c r="B54" s="128" t="s">
        <v>48</v>
      </c>
      <c r="C54" s="140" t="s">
        <v>144</v>
      </c>
      <c r="D54" s="93" t="s">
        <v>16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44"/>
      <c r="T54" s="44"/>
      <c r="U54" s="44"/>
      <c r="V54" s="44"/>
      <c r="W54" s="44"/>
      <c r="X54" s="20">
        <v>4</v>
      </c>
      <c r="Y54" s="20">
        <v>4</v>
      </c>
      <c r="Z54" s="20">
        <v>4</v>
      </c>
      <c r="AA54" s="20">
        <v>4</v>
      </c>
      <c r="AB54" s="20">
        <v>4</v>
      </c>
      <c r="AC54" s="20">
        <v>4</v>
      </c>
      <c r="AD54" s="20">
        <v>4</v>
      </c>
      <c r="AE54" s="20">
        <v>4</v>
      </c>
      <c r="AF54" s="20">
        <v>4</v>
      </c>
      <c r="AG54" s="20">
        <v>4</v>
      </c>
      <c r="AH54" s="20">
        <v>4</v>
      </c>
      <c r="AI54" s="20">
        <v>4</v>
      </c>
      <c r="AJ54" s="20">
        <v>4</v>
      </c>
      <c r="AK54" s="20">
        <v>4</v>
      </c>
      <c r="AL54" s="20">
        <v>4</v>
      </c>
      <c r="AM54" s="20">
        <v>4</v>
      </c>
      <c r="AN54" s="20">
        <v>4</v>
      </c>
      <c r="AO54" s="20">
        <v>4</v>
      </c>
      <c r="AP54" s="20"/>
      <c r="AQ54" s="20"/>
      <c r="AR54" s="20"/>
      <c r="AS54" s="20"/>
      <c r="AT54" s="20"/>
      <c r="AU54" s="20"/>
      <c r="AV54" s="73"/>
      <c r="AW54" s="73"/>
      <c r="AX54" s="73"/>
      <c r="AY54" s="73"/>
      <c r="AZ54" s="73"/>
      <c r="BA54" s="73"/>
      <c r="BB54" s="73"/>
      <c r="BC54" s="73"/>
      <c r="BD54" s="73"/>
      <c r="BE54" s="48">
        <f t="shared" si="3"/>
        <v>72</v>
      </c>
      <c r="BF54" s="99"/>
      <c r="BG54" s="99"/>
      <c r="BH54" s="99"/>
    </row>
    <row r="55" spans="1:61" x14ac:dyDescent="0.2">
      <c r="A55" s="190"/>
      <c r="B55" s="129"/>
      <c r="C55" s="141"/>
      <c r="D55" s="93" t="s">
        <v>17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44"/>
      <c r="T55" s="44"/>
      <c r="U55" s="44"/>
      <c r="V55" s="44"/>
      <c r="W55" s="44"/>
      <c r="X55" s="20">
        <v>2</v>
      </c>
      <c r="Y55" s="20">
        <v>2</v>
      </c>
      <c r="Z55" s="20">
        <v>2</v>
      </c>
      <c r="AA55" s="20">
        <v>2</v>
      </c>
      <c r="AB55" s="20">
        <v>2</v>
      </c>
      <c r="AC55" s="20">
        <v>2</v>
      </c>
      <c r="AD55" s="20">
        <v>2</v>
      </c>
      <c r="AE55" s="20">
        <v>2</v>
      </c>
      <c r="AF55" s="20">
        <v>2</v>
      </c>
      <c r="AG55" s="20">
        <v>2</v>
      </c>
      <c r="AH55" s="20">
        <v>2</v>
      </c>
      <c r="AI55" s="20">
        <v>2</v>
      </c>
      <c r="AJ55" s="20">
        <v>2</v>
      </c>
      <c r="AK55" s="20">
        <v>2</v>
      </c>
      <c r="AL55" s="20">
        <v>2</v>
      </c>
      <c r="AM55" s="20">
        <v>2</v>
      </c>
      <c r="AN55" s="20">
        <v>2</v>
      </c>
      <c r="AO55" s="20">
        <v>2</v>
      </c>
      <c r="AP55" s="20"/>
      <c r="AQ55" s="20"/>
      <c r="AR55" s="20"/>
      <c r="AS55" s="20"/>
      <c r="AT55" s="20"/>
      <c r="AU55" s="20"/>
      <c r="AV55" s="73"/>
      <c r="AW55" s="73"/>
      <c r="AX55" s="73"/>
      <c r="AY55" s="73"/>
      <c r="AZ55" s="73"/>
      <c r="BA55" s="73"/>
      <c r="BB55" s="73"/>
      <c r="BC55" s="73"/>
      <c r="BD55" s="73"/>
      <c r="BE55" s="49">
        <f t="shared" si="3"/>
        <v>36</v>
      </c>
      <c r="BF55" s="99"/>
      <c r="BG55" s="99"/>
      <c r="BH55" s="99"/>
    </row>
    <row r="56" spans="1:61" s="1" customFormat="1" ht="15.75" customHeight="1" x14ac:dyDescent="0.2">
      <c r="A56" s="190"/>
      <c r="B56" s="144" t="s">
        <v>44</v>
      </c>
      <c r="C56" s="139" t="s">
        <v>201</v>
      </c>
      <c r="D56" s="90" t="s">
        <v>16</v>
      </c>
      <c r="E56" s="9">
        <f t="shared" ref="E56:T56" si="16">E58+E60+E61</f>
        <v>0</v>
      </c>
      <c r="F56" s="9">
        <f t="shared" si="16"/>
        <v>0</v>
      </c>
      <c r="G56" s="9">
        <f t="shared" si="16"/>
        <v>0</v>
      </c>
      <c r="H56" s="9">
        <f t="shared" si="16"/>
        <v>0</v>
      </c>
      <c r="I56" s="9">
        <f t="shared" si="16"/>
        <v>0</v>
      </c>
      <c r="J56" s="9">
        <f t="shared" si="16"/>
        <v>0</v>
      </c>
      <c r="K56" s="9">
        <f t="shared" si="16"/>
        <v>0</v>
      </c>
      <c r="L56" s="9">
        <f t="shared" si="16"/>
        <v>0</v>
      </c>
      <c r="M56" s="9">
        <f t="shared" si="16"/>
        <v>0</v>
      </c>
      <c r="N56" s="9">
        <f t="shared" si="16"/>
        <v>0</v>
      </c>
      <c r="O56" s="9">
        <f t="shared" si="16"/>
        <v>0</v>
      </c>
      <c r="P56" s="9">
        <f t="shared" si="16"/>
        <v>0</v>
      </c>
      <c r="Q56" s="9">
        <f t="shared" si="16"/>
        <v>0</v>
      </c>
      <c r="R56" s="9">
        <f t="shared" si="16"/>
        <v>0</v>
      </c>
      <c r="S56" s="9">
        <f t="shared" si="16"/>
        <v>0</v>
      </c>
      <c r="T56" s="9">
        <f t="shared" si="16"/>
        <v>0</v>
      </c>
      <c r="U56" s="9"/>
      <c r="V56" s="9"/>
      <c r="W56" s="9"/>
      <c r="X56" s="9">
        <f t="shared" ref="X56:AU56" si="17">X58+X60+X61</f>
        <v>4</v>
      </c>
      <c r="Y56" s="9">
        <f t="shared" si="17"/>
        <v>4</v>
      </c>
      <c r="Z56" s="9">
        <f t="shared" si="17"/>
        <v>4</v>
      </c>
      <c r="AA56" s="9">
        <f t="shared" si="17"/>
        <v>4</v>
      </c>
      <c r="AB56" s="9">
        <f t="shared" si="17"/>
        <v>4</v>
      </c>
      <c r="AC56" s="9">
        <f t="shared" si="17"/>
        <v>4</v>
      </c>
      <c r="AD56" s="9">
        <f t="shared" si="17"/>
        <v>4</v>
      </c>
      <c r="AE56" s="9">
        <f t="shared" si="17"/>
        <v>4</v>
      </c>
      <c r="AF56" s="9">
        <f t="shared" si="17"/>
        <v>4</v>
      </c>
      <c r="AG56" s="9">
        <f t="shared" si="17"/>
        <v>4</v>
      </c>
      <c r="AH56" s="9">
        <f t="shared" si="17"/>
        <v>4</v>
      </c>
      <c r="AI56" s="9">
        <f t="shared" si="17"/>
        <v>4</v>
      </c>
      <c r="AJ56" s="9">
        <f t="shared" si="17"/>
        <v>4</v>
      </c>
      <c r="AK56" s="9">
        <f t="shared" si="17"/>
        <v>4</v>
      </c>
      <c r="AL56" s="9">
        <f t="shared" si="17"/>
        <v>4</v>
      </c>
      <c r="AM56" s="9">
        <f t="shared" si="17"/>
        <v>4</v>
      </c>
      <c r="AN56" s="9">
        <f t="shared" si="17"/>
        <v>4</v>
      </c>
      <c r="AO56" s="9">
        <f t="shared" si="17"/>
        <v>4</v>
      </c>
      <c r="AP56" s="9">
        <f t="shared" si="17"/>
        <v>36</v>
      </c>
      <c r="AQ56" s="9">
        <f t="shared" si="17"/>
        <v>36</v>
      </c>
      <c r="AR56" s="9">
        <f t="shared" si="17"/>
        <v>0</v>
      </c>
      <c r="AS56" s="9">
        <f t="shared" si="17"/>
        <v>0</v>
      </c>
      <c r="AT56" s="9">
        <f t="shared" si="17"/>
        <v>0</v>
      </c>
      <c r="AU56" s="9">
        <f t="shared" si="17"/>
        <v>36</v>
      </c>
      <c r="AV56" s="9"/>
      <c r="AW56" s="9"/>
      <c r="AX56" s="9"/>
      <c r="AY56" s="9"/>
      <c r="AZ56" s="9"/>
      <c r="BA56" s="9"/>
      <c r="BB56" s="9"/>
      <c r="BC56" s="9"/>
      <c r="BD56" s="9"/>
      <c r="BE56" s="9">
        <f t="shared" si="3"/>
        <v>180</v>
      </c>
      <c r="BF56" s="99"/>
      <c r="BG56" s="99"/>
      <c r="BH56" s="99"/>
      <c r="BI56" s="60"/>
    </row>
    <row r="57" spans="1:61" s="1" customFormat="1" ht="12" customHeight="1" x14ac:dyDescent="0.2">
      <c r="A57" s="190"/>
      <c r="B57" s="145"/>
      <c r="C57" s="139"/>
      <c r="D57" s="90" t="s">
        <v>17</v>
      </c>
      <c r="E57" s="9">
        <f t="shared" ref="E57:T57" si="18">E59</f>
        <v>0</v>
      </c>
      <c r="F57" s="9">
        <f t="shared" si="18"/>
        <v>0</v>
      </c>
      <c r="G57" s="9">
        <f t="shared" si="18"/>
        <v>0</v>
      </c>
      <c r="H57" s="9">
        <f t="shared" si="18"/>
        <v>0</v>
      </c>
      <c r="I57" s="9">
        <f t="shared" si="18"/>
        <v>0</v>
      </c>
      <c r="J57" s="9">
        <f t="shared" si="18"/>
        <v>0</v>
      </c>
      <c r="K57" s="9">
        <f t="shared" si="18"/>
        <v>0</v>
      </c>
      <c r="L57" s="9">
        <f t="shared" si="18"/>
        <v>0</v>
      </c>
      <c r="M57" s="9">
        <f t="shared" si="18"/>
        <v>0</v>
      </c>
      <c r="N57" s="9">
        <f t="shared" si="18"/>
        <v>0</v>
      </c>
      <c r="O57" s="9">
        <f t="shared" si="18"/>
        <v>0</v>
      </c>
      <c r="P57" s="9">
        <f t="shared" si="18"/>
        <v>0</v>
      </c>
      <c r="Q57" s="9">
        <f t="shared" si="18"/>
        <v>0</v>
      </c>
      <c r="R57" s="9">
        <f t="shared" si="18"/>
        <v>0</v>
      </c>
      <c r="S57" s="9">
        <f t="shared" si="18"/>
        <v>0</v>
      </c>
      <c r="T57" s="9">
        <f t="shared" si="18"/>
        <v>0</v>
      </c>
      <c r="U57" s="9"/>
      <c r="V57" s="9"/>
      <c r="W57" s="9"/>
      <c r="X57" s="9">
        <f t="shared" ref="X57:AU57" si="19">X59</f>
        <v>2</v>
      </c>
      <c r="Y57" s="9">
        <f t="shared" si="19"/>
        <v>2</v>
      </c>
      <c r="Z57" s="9">
        <f t="shared" si="19"/>
        <v>2</v>
      </c>
      <c r="AA57" s="9">
        <f t="shared" si="19"/>
        <v>2</v>
      </c>
      <c r="AB57" s="9">
        <f t="shared" si="19"/>
        <v>2</v>
      </c>
      <c r="AC57" s="9">
        <f t="shared" si="19"/>
        <v>2</v>
      </c>
      <c r="AD57" s="9">
        <f t="shared" si="19"/>
        <v>2</v>
      </c>
      <c r="AE57" s="9">
        <f t="shared" si="19"/>
        <v>2</v>
      </c>
      <c r="AF57" s="9">
        <f t="shared" si="19"/>
        <v>2</v>
      </c>
      <c r="AG57" s="9">
        <f t="shared" si="19"/>
        <v>2</v>
      </c>
      <c r="AH57" s="9">
        <f t="shared" si="19"/>
        <v>2</v>
      </c>
      <c r="AI57" s="9">
        <f t="shared" si="19"/>
        <v>2</v>
      </c>
      <c r="AJ57" s="9">
        <f t="shared" si="19"/>
        <v>2</v>
      </c>
      <c r="AK57" s="9">
        <f t="shared" si="19"/>
        <v>2</v>
      </c>
      <c r="AL57" s="9">
        <f t="shared" si="19"/>
        <v>2</v>
      </c>
      <c r="AM57" s="9">
        <f t="shared" si="19"/>
        <v>2</v>
      </c>
      <c r="AN57" s="9">
        <f t="shared" si="19"/>
        <v>2</v>
      </c>
      <c r="AO57" s="9">
        <f t="shared" si="19"/>
        <v>2</v>
      </c>
      <c r="AP57" s="9">
        <f t="shared" si="19"/>
        <v>0</v>
      </c>
      <c r="AQ57" s="9">
        <f t="shared" si="19"/>
        <v>0</v>
      </c>
      <c r="AR57" s="9">
        <f t="shared" si="19"/>
        <v>0</v>
      </c>
      <c r="AS57" s="9">
        <f t="shared" si="19"/>
        <v>0</v>
      </c>
      <c r="AT57" s="9">
        <f t="shared" si="19"/>
        <v>0</v>
      </c>
      <c r="AU57" s="9">
        <f t="shared" si="19"/>
        <v>0</v>
      </c>
      <c r="AV57" s="9"/>
      <c r="AW57" s="9"/>
      <c r="AX57" s="9"/>
      <c r="AY57" s="9"/>
      <c r="AZ57" s="9"/>
      <c r="BA57" s="9"/>
      <c r="BB57" s="9"/>
      <c r="BC57" s="9"/>
      <c r="BD57" s="9"/>
      <c r="BE57" s="9">
        <f t="shared" si="3"/>
        <v>36</v>
      </c>
      <c r="BF57" s="99"/>
      <c r="BG57" s="99"/>
      <c r="BH57" s="99"/>
      <c r="BI57" s="60"/>
    </row>
    <row r="58" spans="1:61" s="70" customFormat="1" ht="12.75" customHeight="1" x14ac:dyDescent="0.2">
      <c r="A58" s="190"/>
      <c r="B58" s="128" t="s">
        <v>45</v>
      </c>
      <c r="C58" s="143" t="s">
        <v>200</v>
      </c>
      <c r="D58" s="72" t="s">
        <v>16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44"/>
      <c r="V58" s="44"/>
      <c r="W58" s="44"/>
      <c r="X58" s="20">
        <v>4</v>
      </c>
      <c r="Y58" s="20">
        <v>4</v>
      </c>
      <c r="Z58" s="20">
        <v>4</v>
      </c>
      <c r="AA58" s="20">
        <v>4</v>
      </c>
      <c r="AB58" s="20">
        <v>4</v>
      </c>
      <c r="AC58" s="20">
        <v>4</v>
      </c>
      <c r="AD58" s="20">
        <v>4</v>
      </c>
      <c r="AE58" s="20">
        <v>4</v>
      </c>
      <c r="AF58" s="20">
        <v>4</v>
      </c>
      <c r="AG58" s="20">
        <v>4</v>
      </c>
      <c r="AH58" s="20">
        <v>4</v>
      </c>
      <c r="AI58" s="20">
        <v>4</v>
      </c>
      <c r="AJ58" s="20">
        <v>4</v>
      </c>
      <c r="AK58" s="20">
        <v>4</v>
      </c>
      <c r="AL58" s="20">
        <v>4</v>
      </c>
      <c r="AM58" s="20">
        <v>4</v>
      </c>
      <c r="AN58" s="20">
        <v>4</v>
      </c>
      <c r="AO58" s="20">
        <v>4</v>
      </c>
      <c r="AP58" s="44"/>
      <c r="AQ58" s="44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48">
        <f t="shared" si="3"/>
        <v>72</v>
      </c>
      <c r="BF58" s="99"/>
      <c r="BG58" s="99"/>
      <c r="BH58" s="99"/>
    </row>
    <row r="59" spans="1:61" s="70" customFormat="1" x14ac:dyDescent="0.2">
      <c r="A59" s="190"/>
      <c r="B59" s="129"/>
      <c r="C59" s="143"/>
      <c r="D59" s="72" t="s">
        <v>17</v>
      </c>
      <c r="E59" s="48"/>
      <c r="F59" s="48"/>
      <c r="G59" s="48"/>
      <c r="H59" s="48"/>
      <c r="I59" s="48"/>
      <c r="J59" s="48"/>
      <c r="K59" s="48"/>
      <c r="L59" s="48"/>
      <c r="M59" s="48"/>
      <c r="N59" s="35"/>
      <c r="O59" s="35"/>
      <c r="P59" s="35"/>
      <c r="Q59" s="35"/>
      <c r="R59" s="35"/>
      <c r="S59" s="48"/>
      <c r="T59" s="48"/>
      <c r="U59" s="44"/>
      <c r="V59" s="44"/>
      <c r="W59" s="44"/>
      <c r="X59" s="20">
        <v>2</v>
      </c>
      <c r="Y59" s="20">
        <v>2</v>
      </c>
      <c r="Z59" s="20">
        <v>2</v>
      </c>
      <c r="AA59" s="20">
        <v>2</v>
      </c>
      <c r="AB59" s="20">
        <v>2</v>
      </c>
      <c r="AC59" s="20">
        <v>2</v>
      </c>
      <c r="AD59" s="20">
        <v>2</v>
      </c>
      <c r="AE59" s="20">
        <v>2</v>
      </c>
      <c r="AF59" s="20">
        <v>2</v>
      </c>
      <c r="AG59" s="20">
        <v>2</v>
      </c>
      <c r="AH59" s="20">
        <v>2</v>
      </c>
      <c r="AI59" s="20">
        <v>2</v>
      </c>
      <c r="AJ59" s="20">
        <v>2</v>
      </c>
      <c r="AK59" s="20">
        <v>2</v>
      </c>
      <c r="AL59" s="20">
        <v>2</v>
      </c>
      <c r="AM59" s="20">
        <v>2</v>
      </c>
      <c r="AN59" s="20">
        <v>2</v>
      </c>
      <c r="AO59" s="20">
        <v>2</v>
      </c>
      <c r="AP59" s="44"/>
      <c r="AQ59" s="44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49">
        <f t="shared" si="3"/>
        <v>36</v>
      </c>
      <c r="BF59" s="99"/>
      <c r="BG59" s="99"/>
      <c r="BH59" s="99"/>
    </row>
    <row r="60" spans="1:61" s="70" customFormat="1" ht="12.75" customHeight="1" x14ac:dyDescent="0.2">
      <c r="A60" s="190"/>
      <c r="B60" s="72" t="s">
        <v>60</v>
      </c>
      <c r="C60" s="41" t="s">
        <v>95</v>
      </c>
      <c r="D60" s="72" t="s">
        <v>16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48"/>
      <c r="T60" s="48"/>
      <c r="U60" s="44"/>
      <c r="V60" s="44"/>
      <c r="W60" s="4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44">
        <v>36</v>
      </c>
      <c r="AQ60" s="44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48">
        <f t="shared" si="3"/>
        <v>36</v>
      </c>
      <c r="BF60" s="99"/>
      <c r="BG60" s="99"/>
      <c r="BH60" s="99"/>
    </row>
    <row r="61" spans="1:61" s="70" customFormat="1" ht="16.5" x14ac:dyDescent="0.2">
      <c r="A61" s="190"/>
      <c r="B61" s="72" t="s">
        <v>145</v>
      </c>
      <c r="C61" s="41" t="s">
        <v>93</v>
      </c>
      <c r="D61" s="72" t="s">
        <v>16</v>
      </c>
      <c r="E61" s="20"/>
      <c r="F61" s="20"/>
      <c r="G61" s="20"/>
      <c r="H61" s="20"/>
      <c r="I61" s="20"/>
      <c r="J61" s="20"/>
      <c r="K61" s="20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20"/>
      <c r="AI61" s="20"/>
      <c r="AJ61" s="20"/>
      <c r="AK61" s="20"/>
      <c r="AL61" s="44"/>
      <c r="AM61" s="20"/>
      <c r="AN61" s="20"/>
      <c r="AO61" s="20"/>
      <c r="AP61" s="20"/>
      <c r="AQ61" s="20">
        <v>36</v>
      </c>
      <c r="AR61" s="20"/>
      <c r="AS61" s="20"/>
      <c r="AT61" s="20"/>
      <c r="AU61" s="20">
        <v>36</v>
      </c>
      <c r="AV61" s="20"/>
      <c r="AW61" s="20"/>
      <c r="AX61" s="20"/>
      <c r="AY61" s="20"/>
      <c r="AZ61" s="20"/>
      <c r="BA61" s="20"/>
      <c r="BB61" s="20"/>
      <c r="BC61" s="20"/>
      <c r="BD61" s="20"/>
      <c r="BE61" s="48">
        <f t="shared" si="3"/>
        <v>72</v>
      </c>
      <c r="BF61" s="99"/>
      <c r="BG61" s="99"/>
      <c r="BH61" s="99"/>
    </row>
    <row r="62" spans="1:61" s="1" customFormat="1" ht="21.75" customHeight="1" x14ac:dyDescent="0.2">
      <c r="A62" s="190"/>
      <c r="B62" s="171" t="s">
        <v>81</v>
      </c>
      <c r="C62" s="172"/>
      <c r="D62" s="178"/>
      <c r="E62" s="9">
        <f>E8+E18+E24</f>
        <v>36</v>
      </c>
      <c r="F62" s="9">
        <f t="shared" ref="F62:BD63" si="20">F8+F18+F24</f>
        <v>36</v>
      </c>
      <c r="G62" s="9">
        <f t="shared" si="20"/>
        <v>36</v>
      </c>
      <c r="H62" s="9">
        <f t="shared" si="20"/>
        <v>36</v>
      </c>
      <c r="I62" s="9">
        <f t="shared" si="20"/>
        <v>36</v>
      </c>
      <c r="J62" s="9">
        <f t="shared" si="20"/>
        <v>36</v>
      </c>
      <c r="K62" s="9">
        <f t="shared" si="20"/>
        <v>36</v>
      </c>
      <c r="L62" s="9">
        <f t="shared" si="20"/>
        <v>36</v>
      </c>
      <c r="M62" s="9">
        <f t="shared" si="20"/>
        <v>36</v>
      </c>
      <c r="N62" s="9">
        <f t="shared" si="20"/>
        <v>36</v>
      </c>
      <c r="O62" s="9">
        <f t="shared" si="20"/>
        <v>36</v>
      </c>
      <c r="P62" s="9">
        <f t="shared" si="20"/>
        <v>36</v>
      </c>
      <c r="Q62" s="9">
        <f t="shared" si="20"/>
        <v>36</v>
      </c>
      <c r="R62" s="9">
        <f t="shared" si="20"/>
        <v>36</v>
      </c>
      <c r="S62" s="9">
        <f t="shared" si="20"/>
        <v>36</v>
      </c>
      <c r="T62" s="9">
        <f t="shared" si="20"/>
        <v>36</v>
      </c>
      <c r="U62" s="9">
        <f t="shared" si="20"/>
        <v>0</v>
      </c>
      <c r="V62" s="9">
        <f t="shared" si="20"/>
        <v>0</v>
      </c>
      <c r="W62" s="9">
        <f t="shared" si="20"/>
        <v>0</v>
      </c>
      <c r="X62" s="9">
        <f t="shared" si="20"/>
        <v>36</v>
      </c>
      <c r="Y62" s="9">
        <f t="shared" si="20"/>
        <v>36</v>
      </c>
      <c r="Z62" s="9">
        <f t="shared" si="20"/>
        <v>36</v>
      </c>
      <c r="AA62" s="9">
        <f t="shared" si="20"/>
        <v>36</v>
      </c>
      <c r="AB62" s="9">
        <f t="shared" si="20"/>
        <v>36</v>
      </c>
      <c r="AC62" s="9">
        <f t="shared" si="20"/>
        <v>36</v>
      </c>
      <c r="AD62" s="9">
        <f t="shared" si="20"/>
        <v>36</v>
      </c>
      <c r="AE62" s="9">
        <f t="shared" si="20"/>
        <v>36</v>
      </c>
      <c r="AF62" s="9">
        <f t="shared" si="20"/>
        <v>36</v>
      </c>
      <c r="AG62" s="9">
        <f t="shared" si="20"/>
        <v>36</v>
      </c>
      <c r="AH62" s="9">
        <f t="shared" si="20"/>
        <v>36</v>
      </c>
      <c r="AI62" s="9">
        <f t="shared" si="20"/>
        <v>36</v>
      </c>
      <c r="AJ62" s="9">
        <f t="shared" si="20"/>
        <v>36</v>
      </c>
      <c r="AK62" s="9">
        <f t="shared" si="20"/>
        <v>36</v>
      </c>
      <c r="AL62" s="9">
        <f t="shared" si="20"/>
        <v>36</v>
      </c>
      <c r="AM62" s="9">
        <f t="shared" si="20"/>
        <v>36</v>
      </c>
      <c r="AN62" s="9">
        <f t="shared" si="20"/>
        <v>36</v>
      </c>
      <c r="AO62" s="9">
        <f t="shared" si="20"/>
        <v>36</v>
      </c>
      <c r="AP62" s="9">
        <f t="shared" si="20"/>
        <v>36</v>
      </c>
      <c r="AQ62" s="9">
        <f t="shared" si="20"/>
        <v>36</v>
      </c>
      <c r="AR62" s="9">
        <f t="shared" si="20"/>
        <v>36</v>
      </c>
      <c r="AS62" s="9">
        <f t="shared" si="20"/>
        <v>36</v>
      </c>
      <c r="AT62" s="9">
        <f t="shared" si="20"/>
        <v>36</v>
      </c>
      <c r="AU62" s="9">
        <f t="shared" si="20"/>
        <v>36</v>
      </c>
      <c r="AV62" s="9">
        <f t="shared" si="20"/>
        <v>0</v>
      </c>
      <c r="AW62" s="9">
        <f t="shared" si="20"/>
        <v>0</v>
      </c>
      <c r="AX62" s="9">
        <f t="shared" si="20"/>
        <v>0</v>
      </c>
      <c r="AY62" s="9">
        <f t="shared" si="20"/>
        <v>0</v>
      </c>
      <c r="AZ62" s="9">
        <f t="shared" si="20"/>
        <v>0</v>
      </c>
      <c r="BA62" s="9">
        <f t="shared" si="20"/>
        <v>0</v>
      </c>
      <c r="BB62" s="9">
        <f t="shared" si="20"/>
        <v>0</v>
      </c>
      <c r="BC62" s="9">
        <f t="shared" si="20"/>
        <v>0</v>
      </c>
      <c r="BD62" s="9">
        <f t="shared" si="20"/>
        <v>0</v>
      </c>
      <c r="BE62" s="9">
        <f t="shared" si="3"/>
        <v>1440</v>
      </c>
      <c r="BF62" s="99"/>
      <c r="BG62" s="99"/>
      <c r="BH62" s="99"/>
      <c r="BI62" s="60"/>
    </row>
    <row r="63" spans="1:61" s="1" customFormat="1" ht="19.5" customHeight="1" x14ac:dyDescent="0.2">
      <c r="A63" s="190"/>
      <c r="B63" s="171" t="s">
        <v>82</v>
      </c>
      <c r="C63" s="172"/>
      <c r="D63" s="178"/>
      <c r="E63" s="9">
        <f>E9+E19+E25</f>
        <v>16.600000000000001</v>
      </c>
      <c r="F63" s="9">
        <f t="shared" si="20"/>
        <v>16.600000000000001</v>
      </c>
      <c r="G63" s="9">
        <f t="shared" si="20"/>
        <v>16.600000000000001</v>
      </c>
      <c r="H63" s="9">
        <f t="shared" si="20"/>
        <v>16.600000000000001</v>
      </c>
      <c r="I63" s="9">
        <f t="shared" si="20"/>
        <v>16.600000000000001</v>
      </c>
      <c r="J63" s="9">
        <f t="shared" si="20"/>
        <v>16.600000000000001</v>
      </c>
      <c r="K63" s="9">
        <f t="shared" si="20"/>
        <v>16.600000000000001</v>
      </c>
      <c r="L63" s="9">
        <f t="shared" si="20"/>
        <v>16.600000000000001</v>
      </c>
      <c r="M63" s="9">
        <f t="shared" si="20"/>
        <v>15.1</v>
      </c>
      <c r="N63" s="9">
        <f t="shared" si="20"/>
        <v>0</v>
      </c>
      <c r="O63" s="9">
        <f t="shared" si="20"/>
        <v>0</v>
      </c>
      <c r="P63" s="9">
        <f t="shared" si="20"/>
        <v>0</v>
      </c>
      <c r="Q63" s="9">
        <f t="shared" si="20"/>
        <v>0</v>
      </c>
      <c r="R63" s="9">
        <f t="shared" si="20"/>
        <v>0</v>
      </c>
      <c r="S63" s="9">
        <f t="shared" si="20"/>
        <v>0</v>
      </c>
      <c r="T63" s="9">
        <f t="shared" si="20"/>
        <v>0</v>
      </c>
      <c r="U63" s="9">
        <f t="shared" si="20"/>
        <v>0</v>
      </c>
      <c r="V63" s="9">
        <f t="shared" si="20"/>
        <v>0</v>
      </c>
      <c r="W63" s="9">
        <f t="shared" si="20"/>
        <v>0</v>
      </c>
      <c r="X63" s="9">
        <f t="shared" si="20"/>
        <v>18.445</v>
      </c>
      <c r="Y63" s="9">
        <f t="shared" si="20"/>
        <v>18.445</v>
      </c>
      <c r="Z63" s="9">
        <f t="shared" si="20"/>
        <v>18.445</v>
      </c>
      <c r="AA63" s="9">
        <f t="shared" si="20"/>
        <v>18.445</v>
      </c>
      <c r="AB63" s="9">
        <f t="shared" si="20"/>
        <v>18.445</v>
      </c>
      <c r="AC63" s="9">
        <f t="shared" si="20"/>
        <v>18.445</v>
      </c>
      <c r="AD63" s="9">
        <f t="shared" si="20"/>
        <v>18.445</v>
      </c>
      <c r="AE63" s="9">
        <f t="shared" si="20"/>
        <v>18.445</v>
      </c>
      <c r="AF63" s="9">
        <f t="shared" si="20"/>
        <v>18.445</v>
      </c>
      <c r="AG63" s="9">
        <f t="shared" si="20"/>
        <v>18.445</v>
      </c>
      <c r="AH63" s="9">
        <f t="shared" si="20"/>
        <v>18.445</v>
      </c>
      <c r="AI63" s="9">
        <f t="shared" si="20"/>
        <v>18.445</v>
      </c>
      <c r="AJ63" s="9">
        <f t="shared" si="20"/>
        <v>18.445</v>
      </c>
      <c r="AK63" s="9">
        <f t="shared" si="20"/>
        <v>18.445</v>
      </c>
      <c r="AL63" s="9">
        <f t="shared" si="20"/>
        <v>18.445</v>
      </c>
      <c r="AM63" s="9">
        <f t="shared" si="20"/>
        <v>18.445</v>
      </c>
      <c r="AN63" s="9">
        <f t="shared" si="20"/>
        <v>18.445</v>
      </c>
      <c r="AO63" s="9">
        <f t="shared" si="20"/>
        <v>18.445</v>
      </c>
      <c r="AP63" s="9">
        <f t="shared" si="20"/>
        <v>0</v>
      </c>
      <c r="AQ63" s="9">
        <f t="shared" si="20"/>
        <v>0</v>
      </c>
      <c r="AR63" s="9">
        <f t="shared" si="20"/>
        <v>0</v>
      </c>
      <c r="AS63" s="9">
        <f t="shared" si="20"/>
        <v>0</v>
      </c>
      <c r="AT63" s="9">
        <f t="shared" si="20"/>
        <v>0</v>
      </c>
      <c r="AU63" s="9">
        <f t="shared" si="20"/>
        <v>0</v>
      </c>
      <c r="AV63" s="9">
        <f t="shared" ref="AV63:BC63" si="21">AV9+AV25</f>
        <v>0</v>
      </c>
      <c r="AW63" s="9">
        <f t="shared" si="21"/>
        <v>0</v>
      </c>
      <c r="AX63" s="9">
        <f t="shared" si="21"/>
        <v>0</v>
      </c>
      <c r="AY63" s="9">
        <f t="shared" si="21"/>
        <v>0</v>
      </c>
      <c r="AZ63" s="9">
        <f t="shared" si="21"/>
        <v>0</v>
      </c>
      <c r="BA63" s="9">
        <f t="shared" si="21"/>
        <v>0</v>
      </c>
      <c r="BB63" s="9">
        <f t="shared" si="21"/>
        <v>0</v>
      </c>
      <c r="BC63" s="9">
        <f t="shared" si="21"/>
        <v>0</v>
      </c>
      <c r="BD63" s="9">
        <f>BD9+BD25</f>
        <v>0</v>
      </c>
      <c r="BE63" s="9">
        <f>BE9+BE19+BE25</f>
        <v>479.90999999999997</v>
      </c>
      <c r="BF63" s="99"/>
      <c r="BG63" s="99"/>
      <c r="BH63" s="99"/>
      <c r="BI63" s="60"/>
    </row>
    <row r="64" spans="1:61" s="1" customFormat="1" x14ac:dyDescent="0.2">
      <c r="A64" s="191"/>
      <c r="B64" s="139" t="s">
        <v>22</v>
      </c>
      <c r="C64" s="139"/>
      <c r="D64" s="139"/>
      <c r="E64" s="9">
        <f>E62+E63</f>
        <v>52.6</v>
      </c>
      <c r="F64" s="59">
        <f t="shared" ref="F64:BE64" si="22">F62+F63</f>
        <v>52.6</v>
      </c>
      <c r="G64" s="59">
        <f t="shared" si="22"/>
        <v>52.6</v>
      </c>
      <c r="H64" s="59">
        <f t="shared" si="22"/>
        <v>52.6</v>
      </c>
      <c r="I64" s="59">
        <f t="shared" si="22"/>
        <v>52.6</v>
      </c>
      <c r="J64" s="59">
        <f t="shared" si="22"/>
        <v>52.6</v>
      </c>
      <c r="K64" s="59">
        <f t="shared" si="22"/>
        <v>52.6</v>
      </c>
      <c r="L64" s="59">
        <f t="shared" si="22"/>
        <v>52.6</v>
      </c>
      <c r="M64" s="59">
        <f t="shared" si="22"/>
        <v>51.1</v>
      </c>
      <c r="N64" s="59">
        <f t="shared" si="22"/>
        <v>36</v>
      </c>
      <c r="O64" s="59">
        <f t="shared" si="22"/>
        <v>36</v>
      </c>
      <c r="P64" s="59">
        <f t="shared" si="22"/>
        <v>36</v>
      </c>
      <c r="Q64" s="59">
        <f t="shared" si="22"/>
        <v>36</v>
      </c>
      <c r="R64" s="59">
        <f t="shared" si="22"/>
        <v>36</v>
      </c>
      <c r="S64" s="59">
        <f t="shared" si="22"/>
        <v>36</v>
      </c>
      <c r="T64" s="59">
        <f t="shared" si="22"/>
        <v>36</v>
      </c>
      <c r="U64" s="59">
        <f t="shared" si="22"/>
        <v>0</v>
      </c>
      <c r="V64" s="59">
        <f t="shared" si="22"/>
        <v>0</v>
      </c>
      <c r="W64" s="59">
        <f t="shared" si="22"/>
        <v>0</v>
      </c>
      <c r="X64" s="59">
        <f t="shared" si="22"/>
        <v>54.445</v>
      </c>
      <c r="Y64" s="59">
        <f t="shared" si="22"/>
        <v>54.445</v>
      </c>
      <c r="Z64" s="59">
        <f t="shared" si="22"/>
        <v>54.445</v>
      </c>
      <c r="AA64" s="59">
        <f t="shared" si="22"/>
        <v>54.445</v>
      </c>
      <c r="AB64" s="59">
        <f t="shared" si="22"/>
        <v>54.445</v>
      </c>
      <c r="AC64" s="59">
        <f t="shared" si="22"/>
        <v>54.445</v>
      </c>
      <c r="AD64" s="59">
        <f t="shared" si="22"/>
        <v>54.445</v>
      </c>
      <c r="AE64" s="59">
        <f t="shared" si="22"/>
        <v>54.445</v>
      </c>
      <c r="AF64" s="59">
        <f t="shared" si="22"/>
        <v>54.445</v>
      </c>
      <c r="AG64" s="59">
        <f t="shared" si="22"/>
        <v>54.445</v>
      </c>
      <c r="AH64" s="59">
        <f t="shared" si="22"/>
        <v>54.445</v>
      </c>
      <c r="AI64" s="59">
        <f t="shared" si="22"/>
        <v>54.445</v>
      </c>
      <c r="AJ64" s="59">
        <f t="shared" si="22"/>
        <v>54.445</v>
      </c>
      <c r="AK64" s="59">
        <f t="shared" si="22"/>
        <v>54.445</v>
      </c>
      <c r="AL64" s="59">
        <f t="shared" si="22"/>
        <v>54.445</v>
      </c>
      <c r="AM64" s="59">
        <f t="shared" si="22"/>
        <v>54.445</v>
      </c>
      <c r="AN64" s="59">
        <f t="shared" si="22"/>
        <v>54.445</v>
      </c>
      <c r="AO64" s="59">
        <f t="shared" si="22"/>
        <v>54.445</v>
      </c>
      <c r="AP64" s="59">
        <f t="shared" si="22"/>
        <v>36</v>
      </c>
      <c r="AQ64" s="59">
        <f t="shared" si="22"/>
        <v>36</v>
      </c>
      <c r="AR64" s="59">
        <f t="shared" si="22"/>
        <v>36</v>
      </c>
      <c r="AS64" s="59">
        <f t="shared" si="22"/>
        <v>36</v>
      </c>
      <c r="AT64" s="59">
        <f t="shared" si="22"/>
        <v>36</v>
      </c>
      <c r="AU64" s="59">
        <f t="shared" si="22"/>
        <v>36</v>
      </c>
      <c r="AV64" s="59">
        <f t="shared" si="22"/>
        <v>0</v>
      </c>
      <c r="AW64" s="59">
        <f t="shared" si="22"/>
        <v>0</v>
      </c>
      <c r="AX64" s="59">
        <f t="shared" si="22"/>
        <v>0</v>
      </c>
      <c r="AY64" s="59">
        <f t="shared" si="22"/>
        <v>0</v>
      </c>
      <c r="AZ64" s="59">
        <f t="shared" si="22"/>
        <v>0</v>
      </c>
      <c r="BA64" s="59">
        <f t="shared" si="22"/>
        <v>0</v>
      </c>
      <c r="BB64" s="59">
        <f t="shared" si="22"/>
        <v>0</v>
      </c>
      <c r="BC64" s="59">
        <f t="shared" si="22"/>
        <v>0</v>
      </c>
      <c r="BD64" s="9">
        <f t="shared" si="22"/>
        <v>0</v>
      </c>
      <c r="BE64" s="9">
        <f t="shared" si="22"/>
        <v>1919.9099999999999</v>
      </c>
      <c r="BF64" s="99"/>
      <c r="BG64" s="99"/>
      <c r="BH64" s="99"/>
      <c r="BI64" s="60"/>
    </row>
  </sheetData>
  <mergeCells count="80">
    <mergeCell ref="I2:I3"/>
    <mergeCell ref="A2:A7"/>
    <mergeCell ref="B2:B7"/>
    <mergeCell ref="C2:C7"/>
    <mergeCell ref="D2:D7"/>
    <mergeCell ref="E2:H2"/>
    <mergeCell ref="AI2:AI3"/>
    <mergeCell ref="AJ2:AL2"/>
    <mergeCell ref="J2:L2"/>
    <mergeCell ref="M2:M3"/>
    <mergeCell ref="N2:Q2"/>
    <mergeCell ref="R2:U2"/>
    <mergeCell ref="V2:V3"/>
    <mergeCell ref="W2:Y2"/>
    <mergeCell ref="A8:A64"/>
    <mergeCell ref="B8:B9"/>
    <mergeCell ref="C8:C9"/>
    <mergeCell ref="B10:B11"/>
    <mergeCell ref="C10:C11"/>
    <mergeCell ref="B12:B13"/>
    <mergeCell ref="B18:B19"/>
    <mergeCell ref="C18:C19"/>
    <mergeCell ref="BA2:BD2"/>
    <mergeCell ref="BE2:BE7"/>
    <mergeCell ref="E4:BD4"/>
    <mergeCell ref="E6:BD6"/>
    <mergeCell ref="AM2:AM3"/>
    <mergeCell ref="AN2:AQ2"/>
    <mergeCell ref="AR2:AU2"/>
    <mergeCell ref="AV2:AV3"/>
    <mergeCell ref="AW2:AY2"/>
    <mergeCell ref="AZ2:AZ3"/>
    <mergeCell ref="Z2:Z3"/>
    <mergeCell ref="AA2:AC2"/>
    <mergeCell ref="AD2:AD3"/>
    <mergeCell ref="AE2:AH2"/>
    <mergeCell ref="C12:C13"/>
    <mergeCell ref="B14:B15"/>
    <mergeCell ref="C14:C15"/>
    <mergeCell ref="B16:B17"/>
    <mergeCell ref="C16:C17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2:B43"/>
    <mergeCell ref="C42:C43"/>
    <mergeCell ref="B44:B45"/>
    <mergeCell ref="C44:C45"/>
    <mergeCell ref="B46:B47"/>
    <mergeCell ref="C46:C47"/>
    <mergeCell ref="B48:B49"/>
    <mergeCell ref="C48:C49"/>
    <mergeCell ref="B52:B53"/>
    <mergeCell ref="C52:C53"/>
    <mergeCell ref="B62:D62"/>
    <mergeCell ref="B63:D63"/>
    <mergeCell ref="B64:D64"/>
    <mergeCell ref="B54:B55"/>
    <mergeCell ref="C54:C55"/>
    <mergeCell ref="B56:B57"/>
    <mergeCell ref="C56:C57"/>
    <mergeCell ref="B58:B59"/>
    <mergeCell ref="C58:C59"/>
  </mergeCells>
  <pageMargins left="0.39370078740157483" right="0.39370078740157483" top="0.25" bottom="0.19" header="0" footer="0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35"/>
  <sheetViews>
    <sheetView topLeftCell="B1" zoomScale="90" zoomScaleNormal="90" workbookViewId="0">
      <selection activeCell="BE2" sqref="BE1:BJ65536"/>
    </sheetView>
  </sheetViews>
  <sheetFormatPr defaultColWidth="8.85546875" defaultRowHeight="12.75" x14ac:dyDescent="0.2"/>
  <cols>
    <col min="1" max="1" width="4.85546875" style="71" customWidth="1"/>
    <col min="2" max="2" width="6.85546875" style="71" customWidth="1"/>
    <col min="3" max="3" width="20.5703125" style="71" customWidth="1"/>
    <col min="4" max="19" width="2.7109375" style="71" customWidth="1"/>
    <col min="20" max="20" width="4.28515625" style="71" customWidth="1"/>
    <col min="21" max="39" width="2.7109375" style="71" customWidth="1"/>
    <col min="40" max="40" width="4.5703125" style="71" customWidth="1"/>
    <col min="41" max="46" width="2.7109375" style="71" customWidth="1"/>
    <col min="47" max="47" width="3.7109375" style="71" customWidth="1"/>
    <col min="48" max="55" width="2.7109375" style="71" customWidth="1"/>
    <col min="56" max="56" width="16.140625" style="1" customWidth="1"/>
    <col min="57" max="57" width="6.140625" style="70" customWidth="1"/>
    <col min="58" max="58" width="4.42578125" style="70" customWidth="1"/>
    <col min="59" max="59" width="2.7109375" style="70" customWidth="1"/>
    <col min="60" max="62" width="8.85546875" style="70"/>
    <col min="63" max="16384" width="8.85546875" style="71"/>
  </cols>
  <sheetData>
    <row r="2" spans="1:62" ht="69.75" customHeight="1" x14ac:dyDescent="0.2">
      <c r="A2" s="192" t="s">
        <v>0</v>
      </c>
      <c r="B2" s="192" t="s">
        <v>1</v>
      </c>
      <c r="C2" s="192" t="s">
        <v>2</v>
      </c>
      <c r="D2" s="158" t="s">
        <v>158</v>
      </c>
      <c r="E2" s="146" t="s">
        <v>159</v>
      </c>
      <c r="F2" s="147"/>
      <c r="G2" s="148"/>
      <c r="H2" s="162" t="s">
        <v>160</v>
      </c>
      <c r="I2" s="147" t="s">
        <v>4</v>
      </c>
      <c r="J2" s="147"/>
      <c r="K2" s="148"/>
      <c r="L2" s="162" t="s">
        <v>161</v>
      </c>
      <c r="M2" s="147" t="s">
        <v>5</v>
      </c>
      <c r="N2" s="147"/>
      <c r="O2" s="147"/>
      <c r="P2" s="148"/>
      <c r="Q2" s="158" t="s">
        <v>162</v>
      </c>
      <c r="R2" s="146" t="s">
        <v>6</v>
      </c>
      <c r="S2" s="147"/>
      <c r="T2" s="148"/>
      <c r="U2" s="158" t="s">
        <v>163</v>
      </c>
      <c r="V2" s="146" t="s">
        <v>7</v>
      </c>
      <c r="W2" s="147"/>
      <c r="X2" s="148"/>
      <c r="Y2" s="160" t="s">
        <v>164</v>
      </c>
      <c r="Z2" s="146" t="s">
        <v>8</v>
      </c>
      <c r="AA2" s="147"/>
      <c r="AB2" s="148"/>
      <c r="AC2" s="160" t="s">
        <v>165</v>
      </c>
      <c r="AD2" s="146" t="s">
        <v>9</v>
      </c>
      <c r="AE2" s="147"/>
      <c r="AF2" s="147"/>
      <c r="AG2" s="148"/>
      <c r="AH2" s="158" t="s">
        <v>166</v>
      </c>
      <c r="AI2" s="146" t="s">
        <v>10</v>
      </c>
      <c r="AJ2" s="147"/>
      <c r="AK2" s="148"/>
      <c r="AL2" s="158" t="s">
        <v>167</v>
      </c>
      <c r="AM2" s="146" t="s">
        <v>11</v>
      </c>
      <c r="AN2" s="147"/>
      <c r="AO2" s="147"/>
      <c r="AP2" s="148"/>
      <c r="AQ2" s="146" t="s">
        <v>12</v>
      </c>
      <c r="AR2" s="147"/>
      <c r="AS2" s="147"/>
      <c r="AT2" s="148"/>
      <c r="AU2" s="158" t="s">
        <v>168</v>
      </c>
      <c r="AV2" s="146" t="s">
        <v>13</v>
      </c>
      <c r="AW2" s="147"/>
      <c r="AX2" s="148"/>
      <c r="AY2" s="158" t="s">
        <v>169</v>
      </c>
      <c r="AZ2" s="146" t="s">
        <v>14</v>
      </c>
      <c r="BA2" s="147"/>
      <c r="BB2" s="147"/>
      <c r="BC2" s="148"/>
      <c r="BD2" s="195" t="s">
        <v>84</v>
      </c>
    </row>
    <row r="3" spans="1:62" ht="34.5" customHeight="1" x14ac:dyDescent="0.2">
      <c r="A3" s="193"/>
      <c r="B3" s="193"/>
      <c r="C3" s="193"/>
      <c r="D3" s="159"/>
      <c r="E3" s="54" t="s">
        <v>170</v>
      </c>
      <c r="F3" s="54" t="s">
        <v>171</v>
      </c>
      <c r="G3" s="54" t="s">
        <v>172</v>
      </c>
      <c r="H3" s="163"/>
      <c r="I3" s="55" t="s">
        <v>173</v>
      </c>
      <c r="J3" s="55" t="s">
        <v>174</v>
      </c>
      <c r="K3" s="54" t="s">
        <v>175</v>
      </c>
      <c r="L3" s="163"/>
      <c r="M3" s="55" t="s">
        <v>176</v>
      </c>
      <c r="N3" s="54" t="s">
        <v>177</v>
      </c>
      <c r="O3" s="54" t="s">
        <v>178</v>
      </c>
      <c r="P3" s="54" t="s">
        <v>179</v>
      </c>
      <c r="Q3" s="159"/>
      <c r="R3" s="54" t="s">
        <v>170</v>
      </c>
      <c r="S3" s="54" t="s">
        <v>171</v>
      </c>
      <c r="T3" s="54" t="s">
        <v>172</v>
      </c>
      <c r="U3" s="159"/>
      <c r="V3" s="54" t="s">
        <v>180</v>
      </c>
      <c r="W3" s="54" t="s">
        <v>181</v>
      </c>
      <c r="X3" s="54" t="s">
        <v>182</v>
      </c>
      <c r="Y3" s="161"/>
      <c r="Z3" s="54" t="s">
        <v>183</v>
      </c>
      <c r="AA3" s="54" t="s">
        <v>184</v>
      </c>
      <c r="AB3" s="54" t="s">
        <v>185</v>
      </c>
      <c r="AC3" s="161"/>
      <c r="AD3" s="56" t="s">
        <v>183</v>
      </c>
      <c r="AE3" s="56" t="s">
        <v>184</v>
      </c>
      <c r="AF3" s="54" t="s">
        <v>185</v>
      </c>
      <c r="AG3" s="54" t="s">
        <v>186</v>
      </c>
      <c r="AH3" s="159"/>
      <c r="AI3" s="54" t="s">
        <v>173</v>
      </c>
      <c r="AJ3" s="55" t="s">
        <v>174</v>
      </c>
      <c r="AK3" s="55" t="s">
        <v>175</v>
      </c>
      <c r="AL3" s="159"/>
      <c r="AM3" s="54" t="s">
        <v>187</v>
      </c>
      <c r="AN3" s="55" t="s">
        <v>188</v>
      </c>
      <c r="AO3" s="55" t="s">
        <v>189</v>
      </c>
      <c r="AP3" s="56" t="s">
        <v>190</v>
      </c>
      <c r="AQ3" s="54" t="s">
        <v>191</v>
      </c>
      <c r="AR3" s="55" t="s">
        <v>170</v>
      </c>
      <c r="AS3" s="54" t="s">
        <v>171</v>
      </c>
      <c r="AT3" s="54" t="s">
        <v>172</v>
      </c>
      <c r="AU3" s="159"/>
      <c r="AV3" s="54" t="s">
        <v>173</v>
      </c>
      <c r="AW3" s="54" t="s">
        <v>174</v>
      </c>
      <c r="AX3" s="54" t="s">
        <v>175</v>
      </c>
      <c r="AY3" s="159"/>
      <c r="AZ3" s="54" t="s">
        <v>176</v>
      </c>
      <c r="BA3" s="54" t="s">
        <v>177</v>
      </c>
      <c r="BB3" s="54" t="s">
        <v>178</v>
      </c>
      <c r="BC3" s="54" t="s">
        <v>192</v>
      </c>
      <c r="BD3" s="196"/>
    </row>
    <row r="4" spans="1:62" x14ac:dyDescent="0.2">
      <c r="A4" s="193"/>
      <c r="B4" s="193"/>
      <c r="C4" s="193"/>
      <c r="D4" s="185" t="s">
        <v>15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96"/>
    </row>
    <row r="5" spans="1:62" x14ac:dyDescent="0.2">
      <c r="A5" s="193"/>
      <c r="B5" s="193"/>
      <c r="C5" s="193"/>
      <c r="D5" s="67">
        <v>35</v>
      </c>
      <c r="E5" s="67">
        <v>36</v>
      </c>
      <c r="F5" s="67">
        <v>37</v>
      </c>
      <c r="G5" s="67">
        <v>38</v>
      </c>
      <c r="H5" s="67">
        <v>39</v>
      </c>
      <c r="I5" s="67">
        <v>40</v>
      </c>
      <c r="J5" s="67">
        <v>41</v>
      </c>
      <c r="K5" s="67">
        <v>42</v>
      </c>
      <c r="L5" s="67">
        <v>43</v>
      </c>
      <c r="M5" s="67">
        <v>44</v>
      </c>
      <c r="N5" s="67">
        <v>45</v>
      </c>
      <c r="O5" s="67">
        <v>46</v>
      </c>
      <c r="P5" s="67">
        <v>47</v>
      </c>
      <c r="Q5" s="67">
        <v>48</v>
      </c>
      <c r="R5" s="67">
        <v>49</v>
      </c>
      <c r="S5" s="67">
        <v>50</v>
      </c>
      <c r="T5" s="67">
        <v>51</v>
      </c>
      <c r="U5" s="67">
        <v>52</v>
      </c>
      <c r="V5" s="67">
        <v>1</v>
      </c>
      <c r="W5" s="67">
        <v>2</v>
      </c>
      <c r="X5" s="67">
        <v>3</v>
      </c>
      <c r="Y5" s="67">
        <v>4</v>
      </c>
      <c r="Z5" s="67">
        <v>5</v>
      </c>
      <c r="AA5" s="67">
        <v>6</v>
      </c>
      <c r="AB5" s="67">
        <v>7</v>
      </c>
      <c r="AC5" s="67">
        <v>8</v>
      </c>
      <c r="AD5" s="67">
        <v>9</v>
      </c>
      <c r="AE5" s="67">
        <v>10</v>
      </c>
      <c r="AF5" s="67">
        <v>11</v>
      </c>
      <c r="AG5" s="67">
        <v>12</v>
      </c>
      <c r="AH5" s="67">
        <v>13</v>
      </c>
      <c r="AI5" s="67">
        <v>14</v>
      </c>
      <c r="AJ5" s="67">
        <v>15</v>
      </c>
      <c r="AK5" s="67">
        <v>16</v>
      </c>
      <c r="AL5" s="67">
        <v>17</v>
      </c>
      <c r="AM5" s="67">
        <v>18</v>
      </c>
      <c r="AN5" s="67">
        <v>19</v>
      </c>
      <c r="AO5" s="67">
        <v>20</v>
      </c>
      <c r="AP5" s="67">
        <v>21</v>
      </c>
      <c r="AQ5" s="67">
        <v>22</v>
      </c>
      <c r="AR5" s="67">
        <v>23</v>
      </c>
      <c r="AS5" s="67">
        <v>24</v>
      </c>
      <c r="AT5" s="67">
        <v>25</v>
      </c>
      <c r="AU5" s="67">
        <v>26</v>
      </c>
      <c r="AV5" s="67">
        <v>27</v>
      </c>
      <c r="AW5" s="67">
        <v>28</v>
      </c>
      <c r="AX5" s="67">
        <v>29</v>
      </c>
      <c r="AY5" s="67">
        <v>30</v>
      </c>
      <c r="AZ5" s="67">
        <v>31</v>
      </c>
      <c r="BA5" s="67">
        <v>32</v>
      </c>
      <c r="BB5" s="67">
        <v>33</v>
      </c>
      <c r="BC5" s="67">
        <v>34</v>
      </c>
      <c r="BD5" s="196"/>
    </row>
    <row r="6" spans="1:62" x14ac:dyDescent="0.2">
      <c r="A6" s="193"/>
      <c r="B6" s="193"/>
      <c r="C6" s="193"/>
      <c r="D6" s="187" t="s">
        <v>23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96"/>
    </row>
    <row r="7" spans="1:62" ht="18.75" customHeight="1" x14ac:dyDescent="0.2">
      <c r="A7" s="194"/>
      <c r="B7" s="194"/>
      <c r="C7" s="194"/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68">
        <v>20</v>
      </c>
      <c r="X7" s="68">
        <v>21</v>
      </c>
      <c r="Y7" s="68">
        <v>22</v>
      </c>
      <c r="Z7" s="68">
        <v>23</v>
      </c>
      <c r="AA7" s="68">
        <v>24</v>
      </c>
      <c r="AB7" s="68">
        <v>25</v>
      </c>
      <c r="AC7" s="68">
        <v>26</v>
      </c>
      <c r="AD7" s="68">
        <v>27</v>
      </c>
      <c r="AE7" s="68">
        <v>28</v>
      </c>
      <c r="AF7" s="68">
        <v>29</v>
      </c>
      <c r="AG7" s="68">
        <v>30</v>
      </c>
      <c r="AH7" s="68">
        <v>31</v>
      </c>
      <c r="AI7" s="68">
        <v>32</v>
      </c>
      <c r="AJ7" s="68">
        <v>33</v>
      </c>
      <c r="AK7" s="68">
        <v>34</v>
      </c>
      <c r="AL7" s="68">
        <v>35</v>
      </c>
      <c r="AM7" s="68">
        <v>36</v>
      </c>
      <c r="AN7" s="68">
        <v>37</v>
      </c>
      <c r="AO7" s="68">
        <v>38</v>
      </c>
      <c r="AP7" s="68">
        <v>39</v>
      </c>
      <c r="AQ7" s="68">
        <v>40</v>
      </c>
      <c r="AR7" s="68">
        <v>41</v>
      </c>
      <c r="AS7" s="68">
        <v>42</v>
      </c>
      <c r="AT7" s="68">
        <v>43</v>
      </c>
      <c r="AU7" s="68">
        <v>44</v>
      </c>
      <c r="AV7" s="68">
        <v>45</v>
      </c>
      <c r="AW7" s="68">
        <v>46</v>
      </c>
      <c r="AX7" s="68">
        <v>47</v>
      </c>
      <c r="AY7" s="67">
        <v>48</v>
      </c>
      <c r="AZ7" s="67">
        <v>49</v>
      </c>
      <c r="BA7" s="67">
        <v>50</v>
      </c>
      <c r="BB7" s="67">
        <v>51</v>
      </c>
      <c r="BC7" s="67">
        <v>52</v>
      </c>
      <c r="BD7" s="197"/>
    </row>
    <row r="8" spans="1:62" s="1" customFormat="1" ht="24.95" customHeight="1" x14ac:dyDescent="0.2">
      <c r="A8" s="190" t="s">
        <v>110</v>
      </c>
      <c r="B8" s="64" t="s">
        <v>25</v>
      </c>
      <c r="C8" s="64" t="s">
        <v>78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8"/>
      <c r="BE8" s="60"/>
      <c r="BF8" s="60"/>
      <c r="BG8" s="60"/>
      <c r="BH8" s="60"/>
      <c r="BI8" s="60"/>
      <c r="BJ8" s="60"/>
    </row>
    <row r="9" spans="1:62" ht="23.1" customHeight="1" x14ac:dyDescent="0.2">
      <c r="A9" s="190"/>
      <c r="B9" s="19" t="s">
        <v>41</v>
      </c>
      <c r="C9" s="40" t="s">
        <v>42</v>
      </c>
      <c r="D9" s="69"/>
      <c r="E9" s="69"/>
      <c r="F9" s="69"/>
      <c r="G9" s="69"/>
      <c r="H9" s="69"/>
      <c r="I9" s="69"/>
      <c r="J9" s="69"/>
      <c r="K9" s="69"/>
      <c r="L9" s="44" t="s">
        <v>54</v>
      </c>
      <c r="M9" s="44"/>
      <c r="N9" s="44"/>
      <c r="O9" s="44"/>
      <c r="P9" s="44"/>
      <c r="Q9" s="44"/>
      <c r="R9" s="20"/>
      <c r="S9" s="20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20"/>
      <c r="AM9" s="20"/>
      <c r="AN9" s="20"/>
      <c r="AO9" s="73"/>
      <c r="AP9" s="73"/>
      <c r="AQ9" s="74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35" t="s">
        <v>87</v>
      </c>
    </row>
    <row r="10" spans="1:62" s="70" customFormat="1" ht="23.1" customHeight="1" x14ac:dyDescent="0.2">
      <c r="A10" s="190"/>
      <c r="B10" s="19" t="s">
        <v>27</v>
      </c>
      <c r="C10" s="41" t="s">
        <v>18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4"/>
      <c r="U10" s="44"/>
      <c r="V10" s="44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 t="s">
        <v>54</v>
      </c>
      <c r="AO10" s="44"/>
      <c r="AP10" s="20"/>
      <c r="AQ10" s="75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35" t="s">
        <v>87</v>
      </c>
    </row>
    <row r="11" spans="1:62" s="70" customFormat="1" ht="23.1" customHeight="1" x14ac:dyDescent="0.2">
      <c r="A11" s="190"/>
      <c r="B11" s="19" t="s">
        <v>28</v>
      </c>
      <c r="C11" s="41" t="s">
        <v>20</v>
      </c>
      <c r="D11" s="20"/>
      <c r="E11" s="20"/>
      <c r="F11" s="20"/>
      <c r="G11" s="20"/>
      <c r="H11" s="20"/>
      <c r="I11" s="20"/>
      <c r="J11" s="20"/>
      <c r="K11" s="20"/>
      <c r="L11" s="20" t="s">
        <v>85</v>
      </c>
      <c r="M11" s="20"/>
      <c r="N11" s="20"/>
      <c r="O11" s="20"/>
      <c r="P11" s="20"/>
      <c r="Q11" s="20"/>
      <c r="R11" s="20"/>
      <c r="S11" s="20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 t="s">
        <v>85</v>
      </c>
      <c r="AO11" s="44"/>
      <c r="AP11" s="44"/>
      <c r="AQ11" s="75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35" t="s">
        <v>97</v>
      </c>
    </row>
    <row r="12" spans="1:62" s="1" customFormat="1" ht="24.95" customHeight="1" x14ac:dyDescent="0.2">
      <c r="A12" s="190"/>
      <c r="B12" s="64" t="s">
        <v>29</v>
      </c>
      <c r="C12" s="64" t="s">
        <v>89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8"/>
      <c r="BE12" s="60"/>
      <c r="BF12" s="60"/>
      <c r="BG12" s="60"/>
      <c r="BH12" s="60"/>
      <c r="BI12" s="60"/>
      <c r="BJ12" s="60"/>
    </row>
    <row r="13" spans="1:62" s="70" customFormat="1" ht="23.1" customHeight="1" x14ac:dyDescent="0.2">
      <c r="A13" s="190"/>
      <c r="B13" s="22" t="s">
        <v>74</v>
      </c>
      <c r="C13" s="40" t="s">
        <v>90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 t="s">
        <v>56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75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35" t="s">
        <v>86</v>
      </c>
    </row>
    <row r="14" spans="1:62" s="70" customFormat="1" ht="24.95" customHeight="1" x14ac:dyDescent="0.2">
      <c r="A14" s="190"/>
      <c r="B14" s="22" t="s">
        <v>131</v>
      </c>
      <c r="C14" s="40" t="s">
        <v>130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 t="s">
        <v>54</v>
      </c>
      <c r="AO14" s="20"/>
      <c r="AP14" s="20"/>
      <c r="AQ14" s="75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35" t="s">
        <v>87</v>
      </c>
    </row>
    <row r="15" spans="1:62" s="1" customFormat="1" ht="24.95" customHeight="1" x14ac:dyDescent="0.2">
      <c r="A15" s="190"/>
      <c r="B15" s="64" t="s">
        <v>30</v>
      </c>
      <c r="C15" s="64" t="s">
        <v>199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8"/>
      <c r="BE15" s="60"/>
      <c r="BF15" s="60"/>
      <c r="BG15" s="60"/>
      <c r="BH15" s="60"/>
      <c r="BI15" s="60"/>
      <c r="BJ15" s="60"/>
    </row>
    <row r="16" spans="1:62" s="1" customFormat="1" ht="24.95" customHeight="1" x14ac:dyDescent="0.2">
      <c r="A16" s="190"/>
      <c r="B16" s="65" t="s">
        <v>31</v>
      </c>
      <c r="C16" s="65" t="s">
        <v>73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8"/>
      <c r="BE16" s="60"/>
      <c r="BF16" s="60"/>
      <c r="BG16" s="60"/>
      <c r="BH16" s="60"/>
      <c r="BI16" s="60"/>
      <c r="BJ16" s="60"/>
    </row>
    <row r="17" spans="1:62" s="70" customFormat="1" ht="23.1" customHeight="1" x14ac:dyDescent="0.2">
      <c r="A17" s="190"/>
      <c r="B17" s="19" t="s">
        <v>32</v>
      </c>
      <c r="C17" s="40" t="s">
        <v>33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198" t="s">
        <v>203</v>
      </c>
      <c r="AO17" s="20"/>
      <c r="AP17" s="20"/>
      <c r="AQ17" s="75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198" t="s">
        <v>204</v>
      </c>
    </row>
    <row r="18" spans="1:62" s="70" customFormat="1" ht="23.1" customHeight="1" x14ac:dyDescent="0.2">
      <c r="A18" s="190"/>
      <c r="B18" s="19" t="s">
        <v>34</v>
      </c>
      <c r="C18" s="40" t="s">
        <v>124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199"/>
      <c r="AO18" s="20"/>
      <c r="AP18" s="20"/>
      <c r="AQ18" s="75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199"/>
    </row>
    <row r="19" spans="1:62" s="70" customFormat="1" ht="23.1" customHeight="1" x14ac:dyDescent="0.2">
      <c r="A19" s="190"/>
      <c r="B19" s="19" t="s">
        <v>100</v>
      </c>
      <c r="C19" s="40" t="s">
        <v>132</v>
      </c>
      <c r="D19" s="20"/>
      <c r="E19" s="20"/>
      <c r="F19" s="20"/>
      <c r="G19" s="20"/>
      <c r="H19" s="20"/>
      <c r="I19" s="20"/>
      <c r="J19" s="20"/>
      <c r="K19" s="20"/>
      <c r="L19" s="20" t="s">
        <v>54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75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35" t="s">
        <v>87</v>
      </c>
    </row>
    <row r="20" spans="1:62" s="70" customFormat="1" ht="24.95" customHeight="1" x14ac:dyDescent="0.2">
      <c r="A20" s="190"/>
      <c r="B20" s="19" t="s">
        <v>46</v>
      </c>
      <c r="C20" s="42" t="s">
        <v>133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75"/>
      <c r="AR20" s="20"/>
      <c r="AS20" s="20"/>
      <c r="AT20" s="20"/>
      <c r="AU20" s="20" t="s">
        <v>56</v>
      </c>
      <c r="AV20" s="20"/>
      <c r="AW20" s="20"/>
      <c r="AX20" s="20"/>
      <c r="AY20" s="20"/>
      <c r="AZ20" s="20"/>
      <c r="BA20" s="20"/>
      <c r="BB20" s="20"/>
      <c r="BC20" s="20"/>
      <c r="BD20" s="35" t="s">
        <v>86</v>
      </c>
    </row>
    <row r="21" spans="1:62" s="1" customFormat="1" ht="24.95" customHeight="1" x14ac:dyDescent="0.2">
      <c r="A21" s="190"/>
      <c r="B21" s="64" t="s">
        <v>37</v>
      </c>
      <c r="C21" s="65" t="s">
        <v>128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8" t="s">
        <v>206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79" t="s">
        <v>218</v>
      </c>
      <c r="BE21" s="60"/>
      <c r="BF21" s="60"/>
      <c r="BG21" s="60"/>
      <c r="BH21" s="60"/>
      <c r="BI21" s="60"/>
      <c r="BJ21" s="60"/>
    </row>
    <row r="22" spans="1:62" s="70" customFormat="1" ht="24.95" customHeight="1" x14ac:dyDescent="0.2">
      <c r="A22" s="190"/>
      <c r="B22" s="22" t="s">
        <v>38</v>
      </c>
      <c r="C22" s="41" t="s">
        <v>129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4" t="s">
        <v>56</v>
      </c>
      <c r="U22" s="44"/>
      <c r="V22" s="44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44"/>
      <c r="AP22" s="44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35" t="s">
        <v>86</v>
      </c>
    </row>
    <row r="23" spans="1:62" s="70" customFormat="1" ht="23.1" customHeight="1" x14ac:dyDescent="0.2">
      <c r="A23" s="190"/>
      <c r="B23" s="72" t="s">
        <v>135</v>
      </c>
      <c r="C23" s="41" t="s">
        <v>95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 t="s">
        <v>54</v>
      </c>
      <c r="P23" s="20"/>
      <c r="Q23" s="20"/>
      <c r="R23" s="48"/>
      <c r="S23" s="48"/>
      <c r="T23" s="44"/>
      <c r="U23" s="44"/>
      <c r="V23" s="44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44"/>
      <c r="AP23" s="44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35" t="s">
        <v>87</v>
      </c>
    </row>
    <row r="24" spans="1:62" s="70" customFormat="1" ht="23.1" customHeight="1" x14ac:dyDescent="0.2">
      <c r="A24" s="190"/>
      <c r="B24" s="72" t="s">
        <v>134</v>
      </c>
      <c r="C24" s="41" t="s">
        <v>93</v>
      </c>
      <c r="D24" s="20"/>
      <c r="E24" s="20"/>
      <c r="F24" s="20"/>
      <c r="G24" s="20"/>
      <c r="H24" s="20"/>
      <c r="I24" s="20"/>
      <c r="J24" s="20"/>
      <c r="K24" s="44"/>
      <c r="L24" s="44"/>
      <c r="M24" s="44"/>
      <c r="N24" s="44"/>
      <c r="O24" s="44"/>
      <c r="P24" s="44"/>
      <c r="Q24" s="44"/>
      <c r="R24" s="44"/>
      <c r="S24" s="44" t="s">
        <v>54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20"/>
      <c r="AH24" s="20"/>
      <c r="AI24" s="20"/>
      <c r="AJ24" s="20"/>
      <c r="AK24" s="44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35" t="s">
        <v>87</v>
      </c>
    </row>
    <row r="25" spans="1:62" ht="24.95" customHeight="1" x14ac:dyDescent="0.2">
      <c r="A25" s="190"/>
      <c r="B25" s="64" t="s">
        <v>39</v>
      </c>
      <c r="C25" s="64" t="s">
        <v>136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8"/>
    </row>
    <row r="26" spans="1:62" ht="23.1" customHeight="1" x14ac:dyDescent="0.2">
      <c r="A26" s="190"/>
      <c r="B26" s="22" t="s">
        <v>40</v>
      </c>
      <c r="C26" s="40" t="s">
        <v>137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4"/>
      <c r="S26" s="44"/>
      <c r="T26" s="44"/>
      <c r="U26" s="44"/>
      <c r="V26" s="44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 t="s">
        <v>56</v>
      </c>
      <c r="AV26" s="73"/>
      <c r="AW26" s="73"/>
      <c r="AX26" s="73"/>
      <c r="AY26" s="73"/>
      <c r="AZ26" s="73"/>
      <c r="BA26" s="73"/>
      <c r="BB26" s="73"/>
      <c r="BC26" s="73"/>
      <c r="BD26" s="35" t="s">
        <v>86</v>
      </c>
    </row>
    <row r="27" spans="1:62" s="70" customFormat="1" ht="23.1" customHeight="1" x14ac:dyDescent="0.2">
      <c r="A27" s="190"/>
      <c r="B27" s="19" t="s">
        <v>141</v>
      </c>
      <c r="C27" s="41" t="s">
        <v>95</v>
      </c>
      <c r="D27" s="77"/>
      <c r="E27" s="77"/>
      <c r="F27" s="77"/>
      <c r="G27" s="77"/>
      <c r="H27" s="77"/>
      <c r="I27" s="77"/>
      <c r="J27" s="77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77"/>
      <c r="AH27" s="77"/>
      <c r="AI27" s="77"/>
      <c r="AJ27" s="77"/>
      <c r="AK27" s="80"/>
      <c r="AL27" s="77"/>
      <c r="AM27" s="77"/>
      <c r="AN27" s="77"/>
      <c r="AO27" s="81"/>
      <c r="AP27" s="81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82"/>
    </row>
    <row r="28" spans="1:62" s="70" customFormat="1" ht="23.1" customHeight="1" x14ac:dyDescent="0.2">
      <c r="A28" s="190"/>
      <c r="B28" s="19" t="s">
        <v>142</v>
      </c>
      <c r="C28" s="41" t="s">
        <v>93</v>
      </c>
      <c r="D28" s="77"/>
      <c r="E28" s="77"/>
      <c r="F28" s="77"/>
      <c r="G28" s="77"/>
      <c r="H28" s="77"/>
      <c r="I28" s="77"/>
      <c r="J28" s="77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77"/>
      <c r="AH28" s="77"/>
      <c r="AI28" s="77"/>
      <c r="AJ28" s="77"/>
      <c r="AK28" s="80"/>
      <c r="AL28" s="77"/>
      <c r="AM28" s="77"/>
      <c r="AN28" s="77"/>
      <c r="AO28" s="81"/>
      <c r="AP28" s="81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82"/>
    </row>
    <row r="29" spans="1:62" ht="33.75" customHeight="1" x14ac:dyDescent="0.2">
      <c r="A29" s="190"/>
      <c r="B29" s="64" t="s">
        <v>47</v>
      </c>
      <c r="C29" s="64" t="s">
        <v>143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83"/>
    </row>
    <row r="30" spans="1:62" ht="24.95" customHeight="1" x14ac:dyDescent="0.2">
      <c r="A30" s="190"/>
      <c r="B30" s="22" t="s">
        <v>48</v>
      </c>
      <c r="C30" s="40" t="s">
        <v>144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44"/>
      <c r="S30" s="44"/>
      <c r="T30" s="44"/>
      <c r="U30" s="44"/>
      <c r="V30" s="44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73"/>
      <c r="AV30" s="73"/>
      <c r="AW30" s="73"/>
      <c r="AX30" s="73"/>
      <c r="AY30" s="73"/>
      <c r="AZ30" s="73"/>
      <c r="BA30" s="73"/>
      <c r="BB30" s="73"/>
      <c r="BC30" s="73"/>
      <c r="BD30" s="35"/>
    </row>
    <row r="31" spans="1:62" s="1" customFormat="1" ht="33.75" customHeight="1" x14ac:dyDescent="0.2">
      <c r="A31" s="190"/>
      <c r="B31" s="64" t="s">
        <v>44</v>
      </c>
      <c r="C31" s="65" t="s">
        <v>201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78" t="s">
        <v>205</v>
      </c>
      <c r="AV31" s="9"/>
      <c r="AW31" s="9"/>
      <c r="AX31" s="9"/>
      <c r="AY31" s="9"/>
      <c r="AZ31" s="9"/>
      <c r="BA31" s="9"/>
      <c r="BB31" s="9"/>
      <c r="BC31" s="9"/>
      <c r="BD31" s="79" t="s">
        <v>218</v>
      </c>
      <c r="BE31" s="60"/>
      <c r="BF31" s="60"/>
      <c r="BG31" s="60"/>
      <c r="BH31" s="60"/>
      <c r="BI31" s="60"/>
      <c r="BJ31" s="60"/>
    </row>
    <row r="32" spans="1:62" s="70" customFormat="1" ht="23.1" customHeight="1" x14ac:dyDescent="0.2">
      <c r="A32" s="190"/>
      <c r="B32" s="22" t="s">
        <v>45</v>
      </c>
      <c r="C32" s="41" t="s">
        <v>200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4"/>
      <c r="U32" s="44"/>
      <c r="V32" s="44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 t="s">
        <v>54</v>
      </c>
      <c r="AO32" s="44"/>
      <c r="AP32" s="44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35" t="s">
        <v>87</v>
      </c>
    </row>
    <row r="33" spans="1:62" s="70" customFormat="1" ht="23.1" customHeight="1" x14ac:dyDescent="0.2">
      <c r="A33" s="190"/>
      <c r="B33" s="72" t="s">
        <v>60</v>
      </c>
      <c r="C33" s="41" t="s">
        <v>95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48"/>
      <c r="S33" s="48"/>
      <c r="T33" s="44"/>
      <c r="U33" s="44"/>
      <c r="V33" s="44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44" t="s">
        <v>54</v>
      </c>
      <c r="AP33" s="44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35" t="s">
        <v>87</v>
      </c>
    </row>
    <row r="34" spans="1:62" s="70" customFormat="1" ht="23.1" customHeight="1" x14ac:dyDescent="0.2">
      <c r="A34" s="190"/>
      <c r="B34" s="72" t="s">
        <v>145</v>
      </c>
      <c r="C34" s="41" t="s">
        <v>93</v>
      </c>
      <c r="D34" s="20"/>
      <c r="E34" s="20"/>
      <c r="F34" s="20"/>
      <c r="G34" s="20"/>
      <c r="H34" s="20"/>
      <c r="I34" s="20"/>
      <c r="J34" s="20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20"/>
      <c r="AH34" s="20"/>
      <c r="AI34" s="20"/>
      <c r="AJ34" s="20"/>
      <c r="AK34" s="44"/>
      <c r="AL34" s="20"/>
      <c r="AM34" s="20"/>
      <c r="AN34" s="20"/>
      <c r="AO34" s="20"/>
      <c r="AP34" s="20"/>
      <c r="AQ34" s="20"/>
      <c r="AR34" s="20"/>
      <c r="AS34" s="20"/>
      <c r="AT34" s="20" t="s">
        <v>54</v>
      </c>
      <c r="AU34" s="20"/>
      <c r="AV34" s="20"/>
      <c r="AW34" s="20"/>
      <c r="AX34" s="20"/>
      <c r="AY34" s="20"/>
      <c r="AZ34" s="20"/>
      <c r="BA34" s="20"/>
      <c r="BB34" s="20"/>
      <c r="BC34" s="20"/>
      <c r="BD34" s="35" t="s">
        <v>87</v>
      </c>
    </row>
    <row r="35" spans="1:62" s="1" customFormat="1" ht="24.95" customHeight="1" x14ac:dyDescent="0.2">
      <c r="A35" s="191"/>
      <c r="B35" s="139" t="s">
        <v>53</v>
      </c>
      <c r="C35" s="139"/>
      <c r="D35" s="9"/>
      <c r="E35" s="59"/>
      <c r="F35" s="59"/>
      <c r="G35" s="59"/>
      <c r="H35" s="59"/>
      <c r="I35" s="59"/>
      <c r="J35" s="59"/>
      <c r="K35" s="59"/>
      <c r="L35" s="59">
        <v>3</v>
      </c>
      <c r="M35" s="59"/>
      <c r="N35" s="59"/>
      <c r="O35" s="59">
        <v>1</v>
      </c>
      <c r="P35" s="59"/>
      <c r="Q35" s="59"/>
      <c r="R35" s="59"/>
      <c r="S35" s="59">
        <v>1</v>
      </c>
      <c r="T35" s="59">
        <v>3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>
        <v>5</v>
      </c>
      <c r="AO35" s="59">
        <v>1</v>
      </c>
      <c r="AP35" s="59"/>
      <c r="AQ35" s="59"/>
      <c r="AR35" s="59"/>
      <c r="AS35" s="59"/>
      <c r="AT35" s="59">
        <v>1</v>
      </c>
      <c r="AU35" s="59">
        <v>3</v>
      </c>
      <c r="AV35" s="59"/>
      <c r="AW35" s="59"/>
      <c r="AX35" s="59"/>
      <c r="AY35" s="59"/>
      <c r="AZ35" s="59"/>
      <c r="BA35" s="59"/>
      <c r="BB35" s="59"/>
      <c r="BC35" s="9"/>
      <c r="BD35" s="8" t="s">
        <v>219</v>
      </c>
      <c r="BE35" s="60"/>
      <c r="BF35" s="60"/>
      <c r="BG35" s="60"/>
      <c r="BH35" s="60"/>
      <c r="BI35" s="60"/>
      <c r="BJ35" s="60"/>
    </row>
  </sheetData>
  <mergeCells count="33">
    <mergeCell ref="A2:A7"/>
    <mergeCell ref="B2:B7"/>
    <mergeCell ref="C2:C7"/>
    <mergeCell ref="D2:D3"/>
    <mergeCell ref="E2:G2"/>
    <mergeCell ref="A8:A35"/>
    <mergeCell ref="AN17:AN18"/>
    <mergeCell ref="BD17:BD18"/>
    <mergeCell ref="B35:C35"/>
    <mergeCell ref="AI2:AK2"/>
    <mergeCell ref="AL2:AL3"/>
    <mergeCell ref="AM2:AP2"/>
    <mergeCell ref="AQ2:AT2"/>
    <mergeCell ref="AU2:AU3"/>
    <mergeCell ref="AV2:AX2"/>
    <mergeCell ref="V2:X2"/>
    <mergeCell ref="Y2:Y3"/>
    <mergeCell ref="Z2:AB2"/>
    <mergeCell ref="AC2:AC3"/>
    <mergeCell ref="AD2:AG2"/>
    <mergeCell ref="AH2:AH3"/>
    <mergeCell ref="AY2:AY3"/>
    <mergeCell ref="AZ2:BC2"/>
    <mergeCell ref="BD2:BD7"/>
    <mergeCell ref="D4:BC4"/>
    <mergeCell ref="D6:BC6"/>
    <mergeCell ref="I2:K2"/>
    <mergeCell ref="L2:L3"/>
    <mergeCell ref="M2:P2"/>
    <mergeCell ref="Q2:Q3"/>
    <mergeCell ref="R2:T2"/>
    <mergeCell ref="U2:U3"/>
    <mergeCell ref="H2:H3"/>
  </mergeCells>
  <pageMargins left="0.39370078740157483" right="0.39370078740157483" top="0.25" bottom="0.19" header="0" footer="0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44"/>
  <sheetViews>
    <sheetView zoomScaleNormal="100" workbookViewId="0">
      <selection activeCell="BF1" sqref="BF1:BK65536"/>
    </sheetView>
  </sheetViews>
  <sheetFormatPr defaultRowHeight="12.75" x14ac:dyDescent="0.2"/>
  <cols>
    <col min="1" max="1" width="4.855468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6.85546875" style="1" customWidth="1"/>
    <col min="58" max="58" width="7.7109375" style="70" customWidth="1"/>
    <col min="59" max="60" width="5.7109375" style="70" customWidth="1"/>
    <col min="61" max="63" width="8.85546875" style="70"/>
  </cols>
  <sheetData>
    <row r="2" spans="1:63" ht="69.75" customHeight="1" x14ac:dyDescent="0.2">
      <c r="A2" s="220" t="s">
        <v>0</v>
      </c>
      <c r="B2" s="220" t="s">
        <v>1</v>
      </c>
      <c r="C2" s="220" t="s">
        <v>2</v>
      </c>
      <c r="D2" s="220" t="s">
        <v>3</v>
      </c>
      <c r="E2" s="168" t="s">
        <v>159</v>
      </c>
      <c r="F2" s="169"/>
      <c r="G2" s="169"/>
      <c r="H2" s="170"/>
      <c r="I2" s="158" t="s">
        <v>160</v>
      </c>
      <c r="J2" s="146" t="s">
        <v>4</v>
      </c>
      <c r="K2" s="147"/>
      <c r="L2" s="148"/>
      <c r="M2" s="158" t="s">
        <v>161</v>
      </c>
      <c r="N2" s="146" t="s">
        <v>5</v>
      </c>
      <c r="O2" s="147"/>
      <c r="P2" s="147"/>
      <c r="Q2" s="148"/>
      <c r="R2" s="168" t="s">
        <v>6</v>
      </c>
      <c r="S2" s="169"/>
      <c r="T2" s="169"/>
      <c r="U2" s="170"/>
      <c r="V2" s="158" t="s">
        <v>163</v>
      </c>
      <c r="W2" s="146" t="s">
        <v>7</v>
      </c>
      <c r="X2" s="147"/>
      <c r="Y2" s="148"/>
      <c r="Z2" s="160" t="s">
        <v>164</v>
      </c>
      <c r="AA2" s="146" t="s">
        <v>8</v>
      </c>
      <c r="AB2" s="147"/>
      <c r="AC2" s="147"/>
      <c r="AD2" s="148"/>
      <c r="AE2" s="146" t="s">
        <v>9</v>
      </c>
      <c r="AF2" s="147"/>
      <c r="AG2" s="147"/>
      <c r="AH2" s="148"/>
      <c r="AI2" s="158" t="s">
        <v>208</v>
      </c>
      <c r="AJ2" s="146" t="s">
        <v>10</v>
      </c>
      <c r="AK2" s="147"/>
      <c r="AL2" s="148"/>
      <c r="AM2" s="158" t="s">
        <v>209</v>
      </c>
      <c r="AN2" s="146" t="s">
        <v>11</v>
      </c>
      <c r="AO2" s="147"/>
      <c r="AP2" s="147"/>
      <c r="AQ2" s="148"/>
      <c r="AR2" s="158" t="s">
        <v>210</v>
      </c>
      <c r="AS2" s="146" t="s">
        <v>12</v>
      </c>
      <c r="AT2" s="147"/>
      <c r="AU2" s="148"/>
      <c r="AV2" s="218" t="s">
        <v>211</v>
      </c>
      <c r="AW2" s="146" t="s">
        <v>13</v>
      </c>
      <c r="AX2" s="147"/>
      <c r="AY2" s="148"/>
      <c r="AZ2" s="158" t="s">
        <v>212</v>
      </c>
      <c r="BA2" s="146" t="s">
        <v>14</v>
      </c>
      <c r="BB2" s="147"/>
      <c r="BC2" s="147"/>
      <c r="BD2" s="148"/>
      <c r="BE2" s="182" t="s">
        <v>24</v>
      </c>
    </row>
    <row r="3" spans="1:63" ht="30.75" customHeight="1" x14ac:dyDescent="0.2">
      <c r="A3" s="221"/>
      <c r="B3" s="221"/>
      <c r="C3" s="221"/>
      <c r="D3" s="221"/>
      <c r="E3" s="54" t="s">
        <v>191</v>
      </c>
      <c r="F3" s="54" t="s">
        <v>170</v>
      </c>
      <c r="G3" s="54" t="s">
        <v>171</v>
      </c>
      <c r="H3" s="54" t="s">
        <v>172</v>
      </c>
      <c r="I3" s="159"/>
      <c r="J3" s="55" t="s">
        <v>173</v>
      </c>
      <c r="K3" s="55" t="s">
        <v>174</v>
      </c>
      <c r="L3" s="54" t="s">
        <v>175</v>
      </c>
      <c r="M3" s="159"/>
      <c r="N3" s="55" t="s">
        <v>176</v>
      </c>
      <c r="O3" s="54" t="s">
        <v>177</v>
      </c>
      <c r="P3" s="54" t="s">
        <v>178</v>
      </c>
      <c r="Q3" s="54" t="s">
        <v>179</v>
      </c>
      <c r="R3" s="54" t="s">
        <v>191</v>
      </c>
      <c r="S3" s="54" t="s">
        <v>170</v>
      </c>
      <c r="T3" s="54" t="s">
        <v>171</v>
      </c>
      <c r="U3" s="54" t="s">
        <v>172</v>
      </c>
      <c r="V3" s="159"/>
      <c r="W3" s="54" t="s">
        <v>180</v>
      </c>
      <c r="X3" s="54" t="s">
        <v>181</v>
      </c>
      <c r="Y3" s="54" t="s">
        <v>182</v>
      </c>
      <c r="Z3" s="161"/>
      <c r="AA3" s="54" t="s">
        <v>183</v>
      </c>
      <c r="AB3" s="54" t="s">
        <v>184</v>
      </c>
      <c r="AC3" s="54" t="s">
        <v>185</v>
      </c>
      <c r="AD3" s="54" t="s">
        <v>186</v>
      </c>
      <c r="AE3" s="56" t="s">
        <v>191</v>
      </c>
      <c r="AF3" s="56" t="s">
        <v>170</v>
      </c>
      <c r="AG3" s="54" t="s">
        <v>171</v>
      </c>
      <c r="AH3" s="54" t="s">
        <v>172</v>
      </c>
      <c r="AI3" s="159"/>
      <c r="AJ3" s="54" t="s">
        <v>180</v>
      </c>
      <c r="AK3" s="55" t="s">
        <v>181</v>
      </c>
      <c r="AL3" s="55" t="s">
        <v>182</v>
      </c>
      <c r="AM3" s="159"/>
      <c r="AN3" s="54" t="s">
        <v>176</v>
      </c>
      <c r="AO3" s="55" t="s">
        <v>177</v>
      </c>
      <c r="AP3" s="55" t="s">
        <v>178</v>
      </c>
      <c r="AQ3" s="56" t="s">
        <v>179</v>
      </c>
      <c r="AR3" s="159"/>
      <c r="AS3" s="55" t="s">
        <v>213</v>
      </c>
      <c r="AT3" s="54" t="s">
        <v>214</v>
      </c>
      <c r="AU3" s="54" t="s">
        <v>215</v>
      </c>
      <c r="AV3" s="219"/>
      <c r="AW3" s="54" t="s">
        <v>180</v>
      </c>
      <c r="AX3" s="54" t="s">
        <v>181</v>
      </c>
      <c r="AY3" s="54" t="s">
        <v>182</v>
      </c>
      <c r="AZ3" s="159"/>
      <c r="BA3" s="54" t="s">
        <v>183</v>
      </c>
      <c r="BB3" s="54" t="s">
        <v>184</v>
      </c>
      <c r="BC3" s="54" t="s">
        <v>185</v>
      </c>
      <c r="BD3" s="54" t="s">
        <v>216</v>
      </c>
      <c r="BE3" s="183"/>
      <c r="BG3" s="111"/>
      <c r="BH3" s="111"/>
    </row>
    <row r="4" spans="1:63" x14ac:dyDescent="0.2">
      <c r="A4" s="221"/>
      <c r="B4" s="221"/>
      <c r="C4" s="221"/>
      <c r="D4" s="221"/>
      <c r="E4" s="216" t="s">
        <v>15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183"/>
    </row>
    <row r="5" spans="1:63" x14ac:dyDescent="0.2">
      <c r="A5" s="221"/>
      <c r="B5" s="221"/>
      <c r="C5" s="221"/>
      <c r="D5" s="221"/>
      <c r="E5" s="67">
        <v>35</v>
      </c>
      <c r="F5" s="67">
        <v>36</v>
      </c>
      <c r="G5" s="67">
        <v>37</v>
      </c>
      <c r="H5" s="67">
        <v>38</v>
      </c>
      <c r="I5" s="67">
        <v>39</v>
      </c>
      <c r="J5" s="67">
        <v>40</v>
      </c>
      <c r="K5" s="67">
        <v>41</v>
      </c>
      <c r="L5" s="67">
        <v>42</v>
      </c>
      <c r="M5" s="67">
        <v>43</v>
      </c>
      <c r="N5" s="67">
        <v>44</v>
      </c>
      <c r="O5" s="67">
        <v>45</v>
      </c>
      <c r="P5" s="67">
        <v>46</v>
      </c>
      <c r="Q5" s="67">
        <v>47</v>
      </c>
      <c r="R5" s="67">
        <v>48</v>
      </c>
      <c r="S5" s="67">
        <v>49</v>
      </c>
      <c r="T5" s="67">
        <v>50</v>
      </c>
      <c r="U5" s="67">
        <v>51</v>
      </c>
      <c r="V5" s="67">
        <v>52</v>
      </c>
      <c r="W5" s="67">
        <v>1</v>
      </c>
      <c r="X5" s="67">
        <v>2</v>
      </c>
      <c r="Y5" s="67">
        <v>3</v>
      </c>
      <c r="Z5" s="67">
        <v>4</v>
      </c>
      <c r="AA5" s="67">
        <v>5</v>
      </c>
      <c r="AB5" s="67">
        <v>6</v>
      </c>
      <c r="AC5" s="67">
        <v>7</v>
      </c>
      <c r="AD5" s="67">
        <v>8</v>
      </c>
      <c r="AE5" s="67">
        <v>9</v>
      </c>
      <c r="AF5" s="67">
        <v>10</v>
      </c>
      <c r="AG5" s="67">
        <v>11</v>
      </c>
      <c r="AH5" s="67">
        <v>12</v>
      </c>
      <c r="AI5" s="67">
        <v>13</v>
      </c>
      <c r="AJ5" s="67">
        <v>14</v>
      </c>
      <c r="AK5" s="67">
        <v>15</v>
      </c>
      <c r="AL5" s="67">
        <v>16</v>
      </c>
      <c r="AM5" s="67">
        <v>17</v>
      </c>
      <c r="AN5" s="67">
        <v>18</v>
      </c>
      <c r="AO5" s="67">
        <v>19</v>
      </c>
      <c r="AP5" s="67">
        <v>20</v>
      </c>
      <c r="AQ5" s="67">
        <v>21</v>
      </c>
      <c r="AR5" s="67">
        <v>22</v>
      </c>
      <c r="AS5" s="67">
        <v>23</v>
      </c>
      <c r="AT5" s="67">
        <v>24</v>
      </c>
      <c r="AU5" s="67">
        <v>25</v>
      </c>
      <c r="AV5" s="67">
        <v>26</v>
      </c>
      <c r="AW5" s="67">
        <v>27</v>
      </c>
      <c r="AX5" s="67">
        <v>28</v>
      </c>
      <c r="AY5" s="67">
        <v>29</v>
      </c>
      <c r="AZ5" s="67">
        <v>30</v>
      </c>
      <c r="BA5" s="67">
        <v>31</v>
      </c>
      <c r="BB5" s="67">
        <v>32</v>
      </c>
      <c r="BC5" s="67">
        <v>33</v>
      </c>
      <c r="BD5" s="67">
        <v>34</v>
      </c>
      <c r="BE5" s="183"/>
    </row>
    <row r="6" spans="1:63" x14ac:dyDescent="0.2">
      <c r="A6" s="221"/>
      <c r="B6" s="221"/>
      <c r="C6" s="221"/>
      <c r="D6" s="221"/>
      <c r="E6" s="187" t="s">
        <v>23</v>
      </c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3"/>
    </row>
    <row r="7" spans="1:63" ht="18.75" customHeight="1" x14ac:dyDescent="0.2">
      <c r="A7" s="222"/>
      <c r="B7" s="222"/>
      <c r="C7" s="222"/>
      <c r="D7" s="222"/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68">
        <v>10</v>
      </c>
      <c r="O7" s="68">
        <v>11</v>
      </c>
      <c r="P7" s="68">
        <v>12</v>
      </c>
      <c r="Q7" s="68">
        <v>13</v>
      </c>
      <c r="R7" s="68">
        <v>14</v>
      </c>
      <c r="S7" s="68">
        <v>15</v>
      </c>
      <c r="T7" s="68">
        <v>16</v>
      </c>
      <c r="U7" s="68">
        <v>17</v>
      </c>
      <c r="V7" s="68">
        <v>18</v>
      </c>
      <c r="W7" s="68">
        <v>19</v>
      </c>
      <c r="X7" s="68">
        <v>20</v>
      </c>
      <c r="Y7" s="68">
        <v>21</v>
      </c>
      <c r="Z7" s="68">
        <v>22</v>
      </c>
      <c r="AA7" s="68">
        <v>23</v>
      </c>
      <c r="AB7" s="68">
        <v>24</v>
      </c>
      <c r="AC7" s="68">
        <v>25</v>
      </c>
      <c r="AD7" s="68">
        <v>26</v>
      </c>
      <c r="AE7" s="68">
        <v>27</v>
      </c>
      <c r="AF7" s="68">
        <v>28</v>
      </c>
      <c r="AG7" s="68">
        <v>29</v>
      </c>
      <c r="AH7" s="68">
        <v>30</v>
      </c>
      <c r="AI7" s="68">
        <v>31</v>
      </c>
      <c r="AJ7" s="68">
        <v>32</v>
      </c>
      <c r="AK7" s="68">
        <v>33</v>
      </c>
      <c r="AL7" s="68">
        <v>34</v>
      </c>
      <c r="AM7" s="68">
        <v>35</v>
      </c>
      <c r="AN7" s="68">
        <v>36</v>
      </c>
      <c r="AO7" s="68">
        <v>37</v>
      </c>
      <c r="AP7" s="68">
        <v>38</v>
      </c>
      <c r="AQ7" s="68">
        <v>39</v>
      </c>
      <c r="AR7" s="68">
        <v>40</v>
      </c>
      <c r="AS7" s="68">
        <v>41</v>
      </c>
      <c r="AT7" s="68">
        <v>42</v>
      </c>
      <c r="AU7" s="68">
        <v>43</v>
      </c>
      <c r="AV7" s="68">
        <v>44</v>
      </c>
      <c r="AW7" s="68">
        <v>45</v>
      </c>
      <c r="AX7" s="68">
        <v>46</v>
      </c>
      <c r="AY7" s="68">
        <v>47</v>
      </c>
      <c r="AZ7" s="67">
        <v>48</v>
      </c>
      <c r="BA7" s="67">
        <v>49</v>
      </c>
      <c r="BB7" s="67">
        <v>50</v>
      </c>
      <c r="BC7" s="67">
        <v>51</v>
      </c>
      <c r="BD7" s="67">
        <v>52</v>
      </c>
      <c r="BE7" s="184"/>
    </row>
    <row r="8" spans="1:63" s="1" customFormat="1" ht="16.5" customHeight="1" x14ac:dyDescent="0.2">
      <c r="A8" s="214" t="s">
        <v>146</v>
      </c>
      <c r="B8" s="208" t="s">
        <v>25</v>
      </c>
      <c r="C8" s="208" t="s">
        <v>78</v>
      </c>
      <c r="D8" s="61" t="s">
        <v>16</v>
      </c>
      <c r="E8" s="14">
        <f>E12+E14</f>
        <v>4</v>
      </c>
      <c r="F8" s="14">
        <f t="shared" ref="F8:AU9" si="0">F12+F14</f>
        <v>4</v>
      </c>
      <c r="G8" s="14">
        <f t="shared" si="0"/>
        <v>4</v>
      </c>
      <c r="H8" s="14">
        <f t="shared" si="0"/>
        <v>4</v>
      </c>
      <c r="I8" s="14">
        <f t="shared" si="0"/>
        <v>4</v>
      </c>
      <c r="J8" s="14">
        <f t="shared" si="0"/>
        <v>4</v>
      </c>
      <c r="K8" s="14">
        <f t="shared" si="0"/>
        <v>4</v>
      </c>
      <c r="L8" s="14">
        <f t="shared" si="0"/>
        <v>4</v>
      </c>
      <c r="M8" s="14">
        <f t="shared" si="0"/>
        <v>4</v>
      </c>
      <c r="N8" s="14">
        <f t="shared" si="0"/>
        <v>4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/>
      <c r="W8" s="14"/>
      <c r="X8" s="14">
        <f t="shared" si="0"/>
        <v>4</v>
      </c>
      <c r="Y8" s="14">
        <f t="shared" si="0"/>
        <v>4</v>
      </c>
      <c r="Z8" s="14">
        <f t="shared" si="0"/>
        <v>4</v>
      </c>
      <c r="AA8" s="14">
        <f t="shared" si="0"/>
        <v>4</v>
      </c>
      <c r="AB8" s="14">
        <f t="shared" si="0"/>
        <v>4</v>
      </c>
      <c r="AC8" s="14">
        <f t="shared" si="0"/>
        <v>4</v>
      </c>
      <c r="AD8" s="14">
        <f t="shared" si="0"/>
        <v>4</v>
      </c>
      <c r="AE8" s="14">
        <f t="shared" si="0"/>
        <v>4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0</v>
      </c>
      <c r="AM8" s="14">
        <f t="shared" si="0"/>
        <v>0</v>
      </c>
      <c r="AN8" s="14">
        <f t="shared" si="0"/>
        <v>0</v>
      </c>
      <c r="AO8" s="14">
        <f t="shared" si="0"/>
        <v>0</v>
      </c>
      <c r="AP8" s="14">
        <f t="shared" si="0"/>
        <v>0</v>
      </c>
      <c r="AQ8" s="14">
        <f t="shared" si="0"/>
        <v>0</v>
      </c>
      <c r="AR8" s="14">
        <f t="shared" si="0"/>
        <v>0</v>
      </c>
      <c r="AS8" s="14">
        <f t="shared" si="0"/>
        <v>0</v>
      </c>
      <c r="AT8" s="14">
        <f t="shared" si="0"/>
        <v>0</v>
      </c>
      <c r="AU8" s="14">
        <f t="shared" si="0"/>
        <v>0</v>
      </c>
      <c r="AV8" s="14"/>
      <c r="AW8" s="14"/>
      <c r="AX8" s="14"/>
      <c r="AY8" s="14"/>
      <c r="AZ8" s="14"/>
      <c r="BA8" s="14"/>
      <c r="BB8" s="14"/>
      <c r="BC8" s="14"/>
      <c r="BD8" s="14"/>
      <c r="BE8" s="7">
        <f t="shared" ref="BE8:BE38" si="1">SUM(E8:BD8)</f>
        <v>72</v>
      </c>
      <c r="BF8" s="60"/>
      <c r="BG8" s="60"/>
      <c r="BH8" s="60"/>
      <c r="BI8" s="60"/>
      <c r="BJ8" s="60"/>
      <c r="BK8" s="60"/>
    </row>
    <row r="9" spans="1:63" s="1" customFormat="1" x14ac:dyDescent="0.2">
      <c r="A9" s="214"/>
      <c r="B9" s="209"/>
      <c r="C9" s="209"/>
      <c r="D9" s="34" t="s">
        <v>17</v>
      </c>
      <c r="E9" s="7">
        <f>E13+E15</f>
        <v>2.4</v>
      </c>
      <c r="F9" s="7">
        <f t="shared" si="0"/>
        <v>2.4</v>
      </c>
      <c r="G9" s="7">
        <f t="shared" si="0"/>
        <v>2.4</v>
      </c>
      <c r="H9" s="7">
        <f t="shared" si="0"/>
        <v>2.4</v>
      </c>
      <c r="I9" s="7">
        <f t="shared" si="0"/>
        <v>2.4</v>
      </c>
      <c r="J9" s="7">
        <f t="shared" si="0"/>
        <v>2.4</v>
      </c>
      <c r="K9" s="7">
        <f t="shared" si="0"/>
        <v>2.4</v>
      </c>
      <c r="L9" s="7">
        <f t="shared" si="0"/>
        <v>2.4</v>
      </c>
      <c r="M9" s="7">
        <f t="shared" si="0"/>
        <v>2.4</v>
      </c>
      <c r="N9" s="7">
        <f t="shared" si="0"/>
        <v>2.4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/>
      <c r="W9" s="7"/>
      <c r="X9" s="7">
        <f t="shared" si="0"/>
        <v>2.375</v>
      </c>
      <c r="Y9" s="7">
        <f t="shared" si="0"/>
        <v>2.375</v>
      </c>
      <c r="Z9" s="7">
        <f t="shared" si="0"/>
        <v>2.375</v>
      </c>
      <c r="AA9" s="7">
        <f t="shared" si="0"/>
        <v>2.375</v>
      </c>
      <c r="AB9" s="7">
        <f t="shared" si="0"/>
        <v>2.375</v>
      </c>
      <c r="AC9" s="7">
        <f t="shared" si="0"/>
        <v>2.375</v>
      </c>
      <c r="AD9" s="7">
        <f t="shared" si="0"/>
        <v>2.375</v>
      </c>
      <c r="AE9" s="7">
        <f t="shared" si="0"/>
        <v>2.375</v>
      </c>
      <c r="AF9" s="7">
        <f t="shared" si="0"/>
        <v>0</v>
      </c>
      <c r="AG9" s="7">
        <f t="shared" si="0"/>
        <v>0</v>
      </c>
      <c r="AH9" s="7">
        <f t="shared" si="0"/>
        <v>0</v>
      </c>
      <c r="AI9" s="7">
        <f t="shared" si="0"/>
        <v>0</v>
      </c>
      <c r="AJ9" s="7">
        <f t="shared" si="0"/>
        <v>0</v>
      </c>
      <c r="AK9" s="7">
        <f t="shared" si="0"/>
        <v>0</v>
      </c>
      <c r="AL9" s="7">
        <f t="shared" si="0"/>
        <v>0</v>
      </c>
      <c r="AM9" s="7">
        <f t="shared" si="0"/>
        <v>0</v>
      </c>
      <c r="AN9" s="7">
        <f t="shared" si="0"/>
        <v>0</v>
      </c>
      <c r="AO9" s="7">
        <f t="shared" si="0"/>
        <v>0</v>
      </c>
      <c r="AP9" s="7">
        <f t="shared" si="0"/>
        <v>0</v>
      </c>
      <c r="AQ9" s="7">
        <f t="shared" si="0"/>
        <v>0</v>
      </c>
      <c r="AR9" s="7">
        <f t="shared" si="0"/>
        <v>0</v>
      </c>
      <c r="AS9" s="7">
        <f t="shared" si="0"/>
        <v>0</v>
      </c>
      <c r="AT9" s="7">
        <f t="shared" si="0"/>
        <v>0</v>
      </c>
      <c r="AU9" s="7">
        <f t="shared" si="0"/>
        <v>0</v>
      </c>
      <c r="AV9" s="14"/>
      <c r="AW9" s="14"/>
      <c r="AX9" s="14"/>
      <c r="AY9" s="14"/>
      <c r="AZ9" s="14"/>
      <c r="BA9" s="14"/>
      <c r="BB9" s="14"/>
      <c r="BC9" s="14"/>
      <c r="BD9" s="14"/>
      <c r="BE9" s="7">
        <f t="shared" si="1"/>
        <v>43</v>
      </c>
      <c r="BF9" s="60"/>
      <c r="BG9" s="60"/>
      <c r="BH9" s="60"/>
      <c r="BI9" s="60"/>
      <c r="BJ9" s="60"/>
      <c r="BK9" s="60"/>
    </row>
    <row r="10" spans="1:63" s="28" customFormat="1" hidden="1" x14ac:dyDescent="0.2">
      <c r="A10" s="214"/>
      <c r="B10" s="204"/>
      <c r="C10" s="204"/>
      <c r="D10" s="15" t="s">
        <v>16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17">
        <f t="shared" si="1"/>
        <v>0</v>
      </c>
      <c r="BF10" s="60"/>
      <c r="BG10" s="60"/>
      <c r="BH10" s="60"/>
      <c r="BI10" s="60"/>
      <c r="BJ10" s="60"/>
      <c r="BK10" s="60"/>
    </row>
    <row r="11" spans="1:63" s="28" customFormat="1" hidden="1" x14ac:dyDescent="0.2">
      <c r="A11" s="214"/>
      <c r="B11" s="205"/>
      <c r="C11" s="205"/>
      <c r="D11" s="29" t="s">
        <v>17</v>
      </c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50">
        <f t="shared" si="1"/>
        <v>0</v>
      </c>
      <c r="BF11" s="60"/>
      <c r="BG11" s="60"/>
      <c r="BH11" s="60"/>
      <c r="BI11" s="60"/>
      <c r="BJ11" s="60"/>
      <c r="BK11" s="60"/>
    </row>
    <row r="12" spans="1:63" s="21" customFormat="1" x14ac:dyDescent="0.2">
      <c r="A12" s="214"/>
      <c r="B12" s="142" t="s">
        <v>27</v>
      </c>
      <c r="C12" s="143" t="s">
        <v>18</v>
      </c>
      <c r="D12" s="11" t="s">
        <v>16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/>
      <c r="P12" s="3"/>
      <c r="Q12" s="3"/>
      <c r="R12" s="3"/>
      <c r="S12" s="3"/>
      <c r="T12" s="3"/>
      <c r="U12" s="13"/>
      <c r="V12" s="13"/>
      <c r="W12" s="13"/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3"/>
      <c r="AQ12" s="3"/>
      <c r="AR12" s="4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24">
        <f t="shared" si="1"/>
        <v>36</v>
      </c>
      <c r="BF12" s="99"/>
      <c r="BG12" s="99"/>
      <c r="BH12" s="99"/>
      <c r="BI12" s="70"/>
      <c r="BJ12" s="70"/>
      <c r="BK12" s="70"/>
    </row>
    <row r="13" spans="1:63" s="21" customFormat="1" x14ac:dyDescent="0.2">
      <c r="A13" s="214"/>
      <c r="B13" s="142"/>
      <c r="C13" s="143"/>
      <c r="D13" s="11" t="s">
        <v>17</v>
      </c>
      <c r="E13" s="25">
        <v>0.4</v>
      </c>
      <c r="F13" s="25">
        <v>0.4</v>
      </c>
      <c r="G13" s="25">
        <v>0.4</v>
      </c>
      <c r="H13" s="25">
        <v>0.4</v>
      </c>
      <c r="I13" s="25">
        <v>0.4</v>
      </c>
      <c r="J13" s="25">
        <v>0.4</v>
      </c>
      <c r="K13" s="25">
        <v>0.4</v>
      </c>
      <c r="L13" s="25">
        <v>0.4</v>
      </c>
      <c r="M13" s="25">
        <v>0.4</v>
      </c>
      <c r="N13" s="25">
        <v>0.4</v>
      </c>
      <c r="O13" s="25"/>
      <c r="P13" s="25"/>
      <c r="Q13" s="25"/>
      <c r="R13" s="25"/>
      <c r="S13" s="25"/>
      <c r="T13" s="25"/>
      <c r="U13" s="13"/>
      <c r="V13" s="13"/>
      <c r="W13" s="13"/>
      <c r="X13" s="25">
        <v>0.375</v>
      </c>
      <c r="Y13" s="25">
        <v>0.375</v>
      </c>
      <c r="Z13" s="25">
        <v>0.375</v>
      </c>
      <c r="AA13" s="25">
        <v>0.375</v>
      </c>
      <c r="AB13" s="25">
        <v>0.375</v>
      </c>
      <c r="AC13" s="25">
        <v>0.375</v>
      </c>
      <c r="AD13" s="25">
        <v>0.375</v>
      </c>
      <c r="AE13" s="25">
        <v>0.375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13"/>
      <c r="AQ13" s="13"/>
      <c r="AR13" s="4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47">
        <f t="shared" si="1"/>
        <v>7</v>
      </c>
      <c r="BF13" s="99"/>
      <c r="BG13" s="99"/>
      <c r="BH13" s="99"/>
      <c r="BI13" s="70"/>
      <c r="BJ13" s="70"/>
      <c r="BK13" s="70"/>
    </row>
    <row r="14" spans="1:63" s="21" customFormat="1" x14ac:dyDescent="0.2">
      <c r="A14" s="214"/>
      <c r="B14" s="142" t="s">
        <v>28</v>
      </c>
      <c r="C14" s="143" t="s">
        <v>20</v>
      </c>
      <c r="D14" s="11" t="s">
        <v>16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/>
      <c r="P14" s="3"/>
      <c r="Q14" s="3"/>
      <c r="R14" s="3"/>
      <c r="S14" s="3"/>
      <c r="T14" s="3"/>
      <c r="U14" s="13"/>
      <c r="V14" s="13"/>
      <c r="W14" s="13"/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4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24">
        <f t="shared" si="1"/>
        <v>36</v>
      </c>
      <c r="BF14" s="99"/>
      <c r="BG14" s="99"/>
      <c r="BH14" s="99"/>
      <c r="BI14" s="70"/>
      <c r="BJ14" s="70"/>
      <c r="BK14" s="70"/>
    </row>
    <row r="15" spans="1:63" s="21" customFormat="1" x14ac:dyDescent="0.2">
      <c r="A15" s="214"/>
      <c r="B15" s="142"/>
      <c r="C15" s="143"/>
      <c r="D15" s="11" t="s">
        <v>17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/>
      <c r="P15" s="3"/>
      <c r="Q15" s="3"/>
      <c r="R15" s="3"/>
      <c r="S15" s="3"/>
      <c r="T15" s="3"/>
      <c r="U15" s="13"/>
      <c r="V15" s="13"/>
      <c r="W15" s="13"/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3"/>
      <c r="AQ15" s="3"/>
      <c r="AR15" s="4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47">
        <f t="shared" si="1"/>
        <v>36</v>
      </c>
      <c r="BF15" s="99"/>
      <c r="BG15" s="99"/>
      <c r="BH15" s="99"/>
      <c r="BI15" s="70"/>
      <c r="BJ15" s="70"/>
      <c r="BK15" s="70"/>
    </row>
    <row r="16" spans="1:63" s="1" customFormat="1" x14ac:dyDescent="0.2">
      <c r="A16" s="214"/>
      <c r="B16" s="208" t="s">
        <v>30</v>
      </c>
      <c r="C16" s="208" t="s">
        <v>96</v>
      </c>
      <c r="D16" s="61" t="s">
        <v>16</v>
      </c>
      <c r="E16" s="30">
        <f t="shared" ref="E16:U17" si="2">E18+E28</f>
        <v>32</v>
      </c>
      <c r="F16" s="30">
        <f t="shared" si="2"/>
        <v>32</v>
      </c>
      <c r="G16" s="30">
        <f t="shared" si="2"/>
        <v>32</v>
      </c>
      <c r="H16" s="30">
        <f t="shared" si="2"/>
        <v>32</v>
      </c>
      <c r="I16" s="30">
        <f t="shared" si="2"/>
        <v>32</v>
      </c>
      <c r="J16" s="30">
        <f t="shared" si="2"/>
        <v>32</v>
      </c>
      <c r="K16" s="30">
        <f t="shared" si="2"/>
        <v>32</v>
      </c>
      <c r="L16" s="30">
        <f t="shared" si="2"/>
        <v>32</v>
      </c>
      <c r="M16" s="30">
        <f t="shared" si="2"/>
        <v>32</v>
      </c>
      <c r="N16" s="30">
        <f t="shared" si="2"/>
        <v>32</v>
      </c>
      <c r="O16" s="30">
        <f t="shared" si="2"/>
        <v>36</v>
      </c>
      <c r="P16" s="30">
        <f t="shared" si="2"/>
        <v>36</v>
      </c>
      <c r="Q16" s="30">
        <f t="shared" si="2"/>
        <v>36</v>
      </c>
      <c r="R16" s="30">
        <f t="shared" si="2"/>
        <v>36</v>
      </c>
      <c r="S16" s="30">
        <f t="shared" si="2"/>
        <v>36</v>
      </c>
      <c r="T16" s="30">
        <f t="shared" si="2"/>
        <v>36</v>
      </c>
      <c r="U16" s="30">
        <f t="shared" si="2"/>
        <v>36</v>
      </c>
      <c r="V16" s="30"/>
      <c r="W16" s="30"/>
      <c r="X16" s="30">
        <f t="shared" ref="X16:AU17" si="3">X18+X28</f>
        <v>32</v>
      </c>
      <c r="Y16" s="30">
        <f t="shared" si="3"/>
        <v>32</v>
      </c>
      <c r="Z16" s="30">
        <f t="shared" si="3"/>
        <v>32</v>
      </c>
      <c r="AA16" s="30">
        <f t="shared" si="3"/>
        <v>32</v>
      </c>
      <c r="AB16" s="30">
        <f t="shared" si="3"/>
        <v>32</v>
      </c>
      <c r="AC16" s="30">
        <f t="shared" si="3"/>
        <v>32</v>
      </c>
      <c r="AD16" s="30">
        <f t="shared" si="3"/>
        <v>32</v>
      </c>
      <c r="AE16" s="30">
        <f t="shared" si="3"/>
        <v>32</v>
      </c>
      <c r="AF16" s="30">
        <f t="shared" si="3"/>
        <v>36</v>
      </c>
      <c r="AG16" s="30">
        <f t="shared" si="3"/>
        <v>36</v>
      </c>
      <c r="AH16" s="30">
        <f t="shared" si="3"/>
        <v>36</v>
      </c>
      <c r="AI16" s="30">
        <f t="shared" si="3"/>
        <v>36</v>
      </c>
      <c r="AJ16" s="30">
        <f t="shared" si="3"/>
        <v>36</v>
      </c>
      <c r="AK16" s="30">
        <f t="shared" si="3"/>
        <v>0</v>
      </c>
      <c r="AL16" s="30">
        <f t="shared" si="3"/>
        <v>0</v>
      </c>
      <c r="AM16" s="30">
        <f t="shared" si="3"/>
        <v>0</v>
      </c>
      <c r="AN16" s="30">
        <f t="shared" si="3"/>
        <v>0</v>
      </c>
      <c r="AO16" s="30">
        <f t="shared" si="3"/>
        <v>0</v>
      </c>
      <c r="AP16" s="30">
        <f t="shared" si="3"/>
        <v>0</v>
      </c>
      <c r="AQ16" s="30">
        <f t="shared" si="3"/>
        <v>0</v>
      </c>
      <c r="AR16" s="30">
        <f t="shared" si="3"/>
        <v>0</v>
      </c>
      <c r="AS16" s="30">
        <f t="shared" si="3"/>
        <v>0</v>
      </c>
      <c r="AT16" s="30">
        <f t="shared" si="3"/>
        <v>0</v>
      </c>
      <c r="AU16" s="30">
        <f t="shared" si="3"/>
        <v>0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7">
        <f t="shared" si="1"/>
        <v>1008</v>
      </c>
      <c r="BF16" s="99"/>
      <c r="BG16" s="99"/>
      <c r="BH16" s="99"/>
      <c r="BI16" s="60"/>
      <c r="BJ16" s="60"/>
      <c r="BK16" s="60"/>
    </row>
    <row r="17" spans="1:63" s="1" customFormat="1" x14ac:dyDescent="0.2">
      <c r="A17" s="214"/>
      <c r="B17" s="209"/>
      <c r="C17" s="209"/>
      <c r="D17" s="61" t="s">
        <v>17</v>
      </c>
      <c r="E17" s="30">
        <f t="shared" si="2"/>
        <v>16</v>
      </c>
      <c r="F17" s="30">
        <f t="shared" si="2"/>
        <v>16</v>
      </c>
      <c r="G17" s="30">
        <f t="shared" si="2"/>
        <v>16</v>
      </c>
      <c r="H17" s="30">
        <f t="shared" si="2"/>
        <v>16</v>
      </c>
      <c r="I17" s="30">
        <f t="shared" si="2"/>
        <v>16</v>
      </c>
      <c r="J17" s="30">
        <f t="shared" si="2"/>
        <v>16</v>
      </c>
      <c r="K17" s="30">
        <f t="shared" si="2"/>
        <v>16</v>
      </c>
      <c r="L17" s="30">
        <f t="shared" si="2"/>
        <v>16</v>
      </c>
      <c r="M17" s="30">
        <f t="shared" si="2"/>
        <v>16</v>
      </c>
      <c r="N17" s="30">
        <f t="shared" si="2"/>
        <v>16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0">
        <f t="shared" si="2"/>
        <v>0</v>
      </c>
      <c r="S17" s="30">
        <f t="shared" si="2"/>
        <v>0</v>
      </c>
      <c r="T17" s="30">
        <f t="shared" si="2"/>
        <v>0</v>
      </c>
      <c r="U17" s="30">
        <f t="shared" si="2"/>
        <v>0</v>
      </c>
      <c r="V17" s="30"/>
      <c r="W17" s="30"/>
      <c r="X17" s="30">
        <f t="shared" si="3"/>
        <v>16</v>
      </c>
      <c r="Y17" s="30">
        <f t="shared" si="3"/>
        <v>16</v>
      </c>
      <c r="Z17" s="30">
        <f t="shared" si="3"/>
        <v>16</v>
      </c>
      <c r="AA17" s="30">
        <f t="shared" si="3"/>
        <v>16</v>
      </c>
      <c r="AB17" s="30">
        <f t="shared" si="3"/>
        <v>16</v>
      </c>
      <c r="AC17" s="30">
        <f t="shared" si="3"/>
        <v>16</v>
      </c>
      <c r="AD17" s="30">
        <f t="shared" si="3"/>
        <v>16</v>
      </c>
      <c r="AE17" s="30">
        <f t="shared" si="3"/>
        <v>16</v>
      </c>
      <c r="AF17" s="30">
        <f t="shared" si="3"/>
        <v>0</v>
      </c>
      <c r="AG17" s="30">
        <f t="shared" si="3"/>
        <v>0</v>
      </c>
      <c r="AH17" s="30">
        <f t="shared" si="3"/>
        <v>0</v>
      </c>
      <c r="AI17" s="30">
        <f t="shared" si="3"/>
        <v>0</v>
      </c>
      <c r="AJ17" s="30">
        <f t="shared" si="3"/>
        <v>0</v>
      </c>
      <c r="AK17" s="30">
        <f t="shared" si="3"/>
        <v>0</v>
      </c>
      <c r="AL17" s="30">
        <f t="shared" si="3"/>
        <v>0</v>
      </c>
      <c r="AM17" s="30">
        <f t="shared" si="3"/>
        <v>0</v>
      </c>
      <c r="AN17" s="30">
        <f t="shared" si="3"/>
        <v>0</v>
      </c>
      <c r="AO17" s="30">
        <f t="shared" si="3"/>
        <v>0</v>
      </c>
      <c r="AP17" s="30">
        <f t="shared" si="3"/>
        <v>0</v>
      </c>
      <c r="AQ17" s="30">
        <f t="shared" si="3"/>
        <v>0</v>
      </c>
      <c r="AR17" s="30">
        <f t="shared" si="3"/>
        <v>0</v>
      </c>
      <c r="AS17" s="30">
        <f t="shared" si="3"/>
        <v>0</v>
      </c>
      <c r="AT17" s="30">
        <f t="shared" si="3"/>
        <v>0</v>
      </c>
      <c r="AU17" s="30">
        <f t="shared" si="3"/>
        <v>0</v>
      </c>
      <c r="AV17" s="30"/>
      <c r="AW17" s="30"/>
      <c r="AX17" s="30"/>
      <c r="AY17" s="30"/>
      <c r="AZ17" s="30"/>
      <c r="BA17" s="30"/>
      <c r="BB17" s="30"/>
      <c r="BC17" s="30"/>
      <c r="BD17" s="30"/>
      <c r="BE17" s="7">
        <f t="shared" si="1"/>
        <v>288</v>
      </c>
      <c r="BF17" s="99"/>
      <c r="BG17" s="99"/>
      <c r="BH17" s="99"/>
      <c r="BI17" s="60"/>
      <c r="BJ17" s="60"/>
      <c r="BK17" s="60"/>
    </row>
    <row r="18" spans="1:63" x14ac:dyDescent="0.2">
      <c r="A18" s="214"/>
      <c r="B18" s="208" t="s">
        <v>39</v>
      </c>
      <c r="C18" s="208" t="s">
        <v>136</v>
      </c>
      <c r="D18" s="61" t="s">
        <v>16</v>
      </c>
      <c r="E18" s="14">
        <f t="shared" ref="E18:U18" si="4">E24+E20+E22+E26+E27</f>
        <v>22</v>
      </c>
      <c r="F18" s="14">
        <f t="shared" si="4"/>
        <v>22</v>
      </c>
      <c r="G18" s="14">
        <f t="shared" si="4"/>
        <v>22</v>
      </c>
      <c r="H18" s="14">
        <f t="shared" si="4"/>
        <v>22</v>
      </c>
      <c r="I18" s="14">
        <f t="shared" si="4"/>
        <v>22</v>
      </c>
      <c r="J18" s="14">
        <f t="shared" si="4"/>
        <v>22</v>
      </c>
      <c r="K18" s="14">
        <f t="shared" si="4"/>
        <v>22</v>
      </c>
      <c r="L18" s="14">
        <f t="shared" si="4"/>
        <v>22</v>
      </c>
      <c r="M18" s="14">
        <f t="shared" si="4"/>
        <v>22</v>
      </c>
      <c r="N18" s="14">
        <f t="shared" si="4"/>
        <v>22</v>
      </c>
      <c r="O18" s="14">
        <f t="shared" si="4"/>
        <v>36</v>
      </c>
      <c r="P18" s="14">
        <f t="shared" si="4"/>
        <v>36</v>
      </c>
      <c r="Q18" s="14">
        <f t="shared" si="4"/>
        <v>36</v>
      </c>
      <c r="R18" s="14">
        <f t="shared" si="4"/>
        <v>36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/>
      <c r="W18" s="14"/>
      <c r="X18" s="14">
        <f t="shared" ref="X18:AU18" si="5">X24+X20+X22+X26+X27</f>
        <v>20</v>
      </c>
      <c r="Y18" s="14">
        <f t="shared" si="5"/>
        <v>20</v>
      </c>
      <c r="Z18" s="14">
        <f t="shared" si="5"/>
        <v>20</v>
      </c>
      <c r="AA18" s="14">
        <f t="shared" si="5"/>
        <v>20</v>
      </c>
      <c r="AB18" s="14">
        <f t="shared" si="5"/>
        <v>20</v>
      </c>
      <c r="AC18" s="14">
        <f t="shared" si="5"/>
        <v>20</v>
      </c>
      <c r="AD18" s="14">
        <f t="shared" si="5"/>
        <v>20</v>
      </c>
      <c r="AE18" s="14">
        <f t="shared" si="5"/>
        <v>20</v>
      </c>
      <c r="AF18" s="14">
        <f t="shared" si="5"/>
        <v>36</v>
      </c>
      <c r="AG18" s="14">
        <f t="shared" si="5"/>
        <v>36</v>
      </c>
      <c r="AH18" s="14">
        <f t="shared" si="5"/>
        <v>0</v>
      </c>
      <c r="AI18" s="14">
        <f t="shared" si="5"/>
        <v>0</v>
      </c>
      <c r="AJ18" s="14">
        <f t="shared" si="5"/>
        <v>0</v>
      </c>
      <c r="AK18" s="14">
        <f t="shared" si="5"/>
        <v>0</v>
      </c>
      <c r="AL18" s="14">
        <f t="shared" si="5"/>
        <v>0</v>
      </c>
      <c r="AM18" s="14">
        <f t="shared" si="5"/>
        <v>0</v>
      </c>
      <c r="AN18" s="14">
        <f t="shared" si="5"/>
        <v>0</v>
      </c>
      <c r="AO18" s="14">
        <f t="shared" si="5"/>
        <v>0</v>
      </c>
      <c r="AP18" s="14">
        <f t="shared" si="5"/>
        <v>0</v>
      </c>
      <c r="AQ18" s="14">
        <f t="shared" si="5"/>
        <v>0</v>
      </c>
      <c r="AR18" s="14">
        <f t="shared" si="5"/>
        <v>0</v>
      </c>
      <c r="AS18" s="14">
        <f t="shared" si="5"/>
        <v>0</v>
      </c>
      <c r="AT18" s="14">
        <f t="shared" si="5"/>
        <v>0</v>
      </c>
      <c r="AU18" s="14">
        <f t="shared" si="5"/>
        <v>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7">
        <f t="shared" si="1"/>
        <v>596</v>
      </c>
      <c r="BF18" s="99"/>
      <c r="BG18" s="99"/>
      <c r="BH18" s="99"/>
    </row>
    <row r="19" spans="1:63" ht="13.5" customHeight="1" x14ac:dyDescent="0.2">
      <c r="A19" s="214"/>
      <c r="B19" s="209"/>
      <c r="C19" s="209"/>
      <c r="D19" s="61" t="s">
        <v>17</v>
      </c>
      <c r="E19" s="14">
        <f t="shared" ref="E19:U19" si="6">E25+E21+E23</f>
        <v>11</v>
      </c>
      <c r="F19" s="14">
        <f t="shared" si="6"/>
        <v>11</v>
      </c>
      <c r="G19" s="14">
        <f t="shared" si="6"/>
        <v>11</v>
      </c>
      <c r="H19" s="14">
        <f t="shared" si="6"/>
        <v>11</v>
      </c>
      <c r="I19" s="14">
        <f t="shared" si="6"/>
        <v>11</v>
      </c>
      <c r="J19" s="14">
        <f t="shared" si="6"/>
        <v>11</v>
      </c>
      <c r="K19" s="14">
        <f t="shared" si="6"/>
        <v>11</v>
      </c>
      <c r="L19" s="14">
        <f t="shared" si="6"/>
        <v>11</v>
      </c>
      <c r="M19" s="14">
        <f t="shared" si="6"/>
        <v>11</v>
      </c>
      <c r="N19" s="14">
        <f t="shared" si="6"/>
        <v>11</v>
      </c>
      <c r="O19" s="14">
        <f t="shared" si="6"/>
        <v>0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6"/>
        <v>0</v>
      </c>
      <c r="T19" s="14">
        <f t="shared" si="6"/>
        <v>0</v>
      </c>
      <c r="U19" s="14">
        <f t="shared" si="6"/>
        <v>0</v>
      </c>
      <c r="V19" s="14"/>
      <c r="W19" s="14"/>
      <c r="X19" s="14">
        <f t="shared" ref="X19:AU19" si="7">X25+X21+X23</f>
        <v>10</v>
      </c>
      <c r="Y19" s="14">
        <f t="shared" si="7"/>
        <v>10</v>
      </c>
      <c r="Z19" s="14">
        <f t="shared" si="7"/>
        <v>10</v>
      </c>
      <c r="AA19" s="14">
        <f t="shared" si="7"/>
        <v>10</v>
      </c>
      <c r="AB19" s="14">
        <f t="shared" si="7"/>
        <v>10</v>
      </c>
      <c r="AC19" s="14">
        <f t="shared" si="7"/>
        <v>10</v>
      </c>
      <c r="AD19" s="14">
        <f t="shared" si="7"/>
        <v>10</v>
      </c>
      <c r="AE19" s="14">
        <f t="shared" si="7"/>
        <v>10</v>
      </c>
      <c r="AF19" s="14">
        <f t="shared" si="7"/>
        <v>0</v>
      </c>
      <c r="AG19" s="14">
        <f t="shared" si="7"/>
        <v>0</v>
      </c>
      <c r="AH19" s="14">
        <f t="shared" si="7"/>
        <v>0</v>
      </c>
      <c r="AI19" s="14">
        <f t="shared" si="7"/>
        <v>0</v>
      </c>
      <c r="AJ19" s="14">
        <f t="shared" si="7"/>
        <v>0</v>
      </c>
      <c r="AK19" s="14">
        <f t="shared" si="7"/>
        <v>0</v>
      </c>
      <c r="AL19" s="14">
        <f t="shared" si="7"/>
        <v>0</v>
      </c>
      <c r="AM19" s="14">
        <f t="shared" si="7"/>
        <v>0</v>
      </c>
      <c r="AN19" s="14">
        <f t="shared" si="7"/>
        <v>0</v>
      </c>
      <c r="AO19" s="14">
        <f t="shared" si="7"/>
        <v>0</v>
      </c>
      <c r="AP19" s="14">
        <f t="shared" si="7"/>
        <v>0</v>
      </c>
      <c r="AQ19" s="14">
        <f t="shared" si="7"/>
        <v>0</v>
      </c>
      <c r="AR19" s="14">
        <f t="shared" si="7"/>
        <v>0</v>
      </c>
      <c r="AS19" s="14">
        <f t="shared" si="7"/>
        <v>0</v>
      </c>
      <c r="AT19" s="14">
        <f t="shared" si="7"/>
        <v>0</v>
      </c>
      <c r="AU19" s="14">
        <f t="shared" si="7"/>
        <v>0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7">
        <f t="shared" si="1"/>
        <v>190</v>
      </c>
      <c r="BF19" s="99"/>
      <c r="BG19" s="99"/>
      <c r="BH19" s="99"/>
    </row>
    <row r="20" spans="1:63" ht="13.5" customHeight="1" x14ac:dyDescent="0.2">
      <c r="A20" s="214"/>
      <c r="B20" s="210" t="s">
        <v>102</v>
      </c>
      <c r="C20" s="212" t="s">
        <v>138</v>
      </c>
      <c r="D20" s="10" t="s">
        <v>16</v>
      </c>
      <c r="E20" s="3">
        <v>14</v>
      </c>
      <c r="F20" s="3">
        <v>14</v>
      </c>
      <c r="G20" s="3">
        <v>14</v>
      </c>
      <c r="H20" s="3">
        <v>14</v>
      </c>
      <c r="I20" s="3">
        <v>14</v>
      </c>
      <c r="J20" s="3">
        <v>14</v>
      </c>
      <c r="K20" s="3">
        <v>14</v>
      </c>
      <c r="L20" s="3">
        <v>14</v>
      </c>
      <c r="M20" s="3">
        <v>14</v>
      </c>
      <c r="N20" s="3">
        <v>14</v>
      </c>
      <c r="O20" s="3"/>
      <c r="P20" s="3"/>
      <c r="Q20" s="3"/>
      <c r="R20" s="3"/>
      <c r="S20" s="13"/>
      <c r="T20" s="13"/>
      <c r="U20" s="13"/>
      <c r="V20" s="13"/>
      <c r="W20" s="13"/>
      <c r="X20" s="3">
        <v>10</v>
      </c>
      <c r="Y20" s="3">
        <v>10</v>
      </c>
      <c r="Z20" s="3">
        <v>10</v>
      </c>
      <c r="AA20" s="3">
        <v>10</v>
      </c>
      <c r="AB20" s="3">
        <v>10</v>
      </c>
      <c r="AC20" s="3">
        <v>10</v>
      </c>
      <c r="AD20" s="3">
        <v>10</v>
      </c>
      <c r="AE20" s="3">
        <v>10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"/>
      <c r="AQ20" s="3"/>
      <c r="AR20" s="3"/>
      <c r="AS20" s="3"/>
      <c r="AT20" s="3"/>
      <c r="AU20" s="3"/>
      <c r="AV20" s="2"/>
      <c r="AW20" s="2"/>
      <c r="AX20" s="2"/>
      <c r="AY20" s="2"/>
      <c r="AZ20" s="2"/>
      <c r="BA20" s="2"/>
      <c r="BB20" s="2"/>
      <c r="BC20" s="2"/>
      <c r="BD20" s="2"/>
      <c r="BE20" s="24">
        <f t="shared" si="1"/>
        <v>220</v>
      </c>
      <c r="BF20" s="99"/>
      <c r="BG20" s="99"/>
      <c r="BH20" s="99"/>
    </row>
    <row r="21" spans="1:63" ht="13.5" customHeight="1" x14ac:dyDescent="0.2">
      <c r="A21" s="214"/>
      <c r="B21" s="211"/>
      <c r="C21" s="213"/>
      <c r="D21" s="10" t="s">
        <v>17</v>
      </c>
      <c r="E21" s="3">
        <v>7</v>
      </c>
      <c r="F21" s="3">
        <v>7</v>
      </c>
      <c r="G21" s="3">
        <v>7</v>
      </c>
      <c r="H21" s="3">
        <v>7</v>
      </c>
      <c r="I21" s="3">
        <v>7</v>
      </c>
      <c r="J21" s="3">
        <v>7</v>
      </c>
      <c r="K21" s="3">
        <v>7</v>
      </c>
      <c r="L21" s="3">
        <v>7</v>
      </c>
      <c r="M21" s="3">
        <v>7</v>
      </c>
      <c r="N21" s="3">
        <v>7</v>
      </c>
      <c r="O21" s="3"/>
      <c r="P21" s="3"/>
      <c r="Q21" s="3"/>
      <c r="R21" s="3"/>
      <c r="S21" s="13"/>
      <c r="T21" s="13"/>
      <c r="U21" s="13"/>
      <c r="V21" s="13"/>
      <c r="W21" s="13"/>
      <c r="X21" s="3">
        <v>5</v>
      </c>
      <c r="Y21" s="3">
        <v>5</v>
      </c>
      <c r="Z21" s="3">
        <v>5</v>
      </c>
      <c r="AA21" s="3">
        <v>5</v>
      </c>
      <c r="AB21" s="3">
        <v>5</v>
      </c>
      <c r="AC21" s="3">
        <v>5</v>
      </c>
      <c r="AD21" s="3">
        <v>5</v>
      </c>
      <c r="AE21" s="3">
        <v>5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3"/>
      <c r="AQ21" s="3"/>
      <c r="AR21" s="3"/>
      <c r="AS21" s="3"/>
      <c r="AT21" s="3"/>
      <c r="AU21" s="3"/>
      <c r="AV21" s="2"/>
      <c r="AW21" s="2"/>
      <c r="AX21" s="2"/>
      <c r="AY21" s="2"/>
      <c r="AZ21" s="2"/>
      <c r="BA21" s="2"/>
      <c r="BB21" s="2"/>
      <c r="BC21" s="2"/>
      <c r="BD21" s="2"/>
      <c r="BE21" s="47">
        <f t="shared" si="1"/>
        <v>110</v>
      </c>
      <c r="BF21" s="99"/>
      <c r="BG21" s="99"/>
      <c r="BH21" s="99"/>
    </row>
    <row r="22" spans="1:63" ht="12.75" customHeight="1" x14ac:dyDescent="0.2">
      <c r="A22" s="214"/>
      <c r="B22" s="210" t="s">
        <v>139</v>
      </c>
      <c r="C22" s="212" t="s">
        <v>140</v>
      </c>
      <c r="D22" s="10" t="s">
        <v>16</v>
      </c>
      <c r="E22" s="32">
        <v>8</v>
      </c>
      <c r="F22" s="32">
        <v>8</v>
      </c>
      <c r="G22" s="32">
        <v>8</v>
      </c>
      <c r="H22" s="32">
        <v>8</v>
      </c>
      <c r="I22" s="32">
        <v>8</v>
      </c>
      <c r="J22" s="32">
        <v>8</v>
      </c>
      <c r="K22" s="32">
        <v>8</v>
      </c>
      <c r="L22" s="32">
        <v>8</v>
      </c>
      <c r="M22" s="32">
        <v>8</v>
      </c>
      <c r="N22" s="32">
        <v>8</v>
      </c>
      <c r="O22" s="32"/>
      <c r="P22" s="32"/>
      <c r="Q22" s="32"/>
      <c r="R22" s="32"/>
      <c r="S22" s="33"/>
      <c r="T22" s="33"/>
      <c r="U22" s="33"/>
      <c r="V22" s="33"/>
      <c r="W22" s="33"/>
      <c r="X22" s="3">
        <v>10</v>
      </c>
      <c r="Y22" s="3">
        <v>10</v>
      </c>
      <c r="Z22" s="3">
        <v>10</v>
      </c>
      <c r="AA22" s="3">
        <v>10</v>
      </c>
      <c r="AB22" s="3">
        <v>10</v>
      </c>
      <c r="AC22" s="3">
        <v>10</v>
      </c>
      <c r="AD22" s="3">
        <v>10</v>
      </c>
      <c r="AE22" s="3">
        <v>10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32"/>
      <c r="AQ22" s="32"/>
      <c r="AR22" s="32"/>
      <c r="AS22" s="32"/>
      <c r="AT22" s="32"/>
      <c r="AU22" s="32"/>
      <c r="AV22" s="6"/>
      <c r="AW22" s="6"/>
      <c r="AX22" s="6"/>
      <c r="AY22" s="6"/>
      <c r="AZ22" s="6"/>
      <c r="BA22" s="6"/>
      <c r="BB22" s="6"/>
      <c r="BC22" s="6"/>
      <c r="BD22" s="6"/>
      <c r="BE22" s="24">
        <f t="shared" si="1"/>
        <v>160</v>
      </c>
      <c r="BF22" s="99"/>
      <c r="BG22" s="99"/>
      <c r="BH22" s="99"/>
    </row>
    <row r="23" spans="1:63" x14ac:dyDescent="0.2">
      <c r="A23" s="214"/>
      <c r="B23" s="211"/>
      <c r="C23" s="213"/>
      <c r="D23" s="10" t="s">
        <v>17</v>
      </c>
      <c r="E23" s="32">
        <v>4</v>
      </c>
      <c r="F23" s="32">
        <v>4</v>
      </c>
      <c r="G23" s="32">
        <v>4</v>
      </c>
      <c r="H23" s="32">
        <v>4</v>
      </c>
      <c r="I23" s="32">
        <v>4</v>
      </c>
      <c r="J23" s="32">
        <v>4</v>
      </c>
      <c r="K23" s="32">
        <v>4</v>
      </c>
      <c r="L23" s="32">
        <v>4</v>
      </c>
      <c r="M23" s="32">
        <v>4</v>
      </c>
      <c r="N23" s="32">
        <v>4</v>
      </c>
      <c r="O23" s="32"/>
      <c r="P23" s="32"/>
      <c r="Q23" s="32"/>
      <c r="R23" s="32"/>
      <c r="S23" s="33"/>
      <c r="T23" s="33"/>
      <c r="U23" s="33"/>
      <c r="V23" s="33"/>
      <c r="W23" s="33"/>
      <c r="X23" s="3">
        <v>5</v>
      </c>
      <c r="Y23" s="3">
        <v>5</v>
      </c>
      <c r="Z23" s="3">
        <v>5</v>
      </c>
      <c r="AA23" s="3">
        <v>5</v>
      </c>
      <c r="AB23" s="3">
        <v>5</v>
      </c>
      <c r="AC23" s="3">
        <v>5</v>
      </c>
      <c r="AD23" s="3">
        <v>5</v>
      </c>
      <c r="AE23" s="3">
        <v>5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32"/>
      <c r="AQ23" s="32"/>
      <c r="AR23" s="32"/>
      <c r="AS23" s="32"/>
      <c r="AT23" s="32"/>
      <c r="AU23" s="32"/>
      <c r="AV23" s="6"/>
      <c r="AW23" s="6"/>
      <c r="AX23" s="6"/>
      <c r="AY23" s="6"/>
      <c r="AZ23" s="6"/>
      <c r="BA23" s="6"/>
      <c r="BB23" s="6"/>
      <c r="BC23" s="6"/>
      <c r="BD23" s="6"/>
      <c r="BE23" s="47">
        <f t="shared" si="1"/>
        <v>80</v>
      </c>
      <c r="BF23" s="99"/>
      <c r="BG23" s="99"/>
      <c r="BH23" s="99"/>
    </row>
    <row r="24" spans="1:63" hidden="1" x14ac:dyDescent="0.2">
      <c r="A24" s="214"/>
      <c r="B24" s="204" t="s">
        <v>152</v>
      </c>
      <c r="C24" s="206" t="s">
        <v>153</v>
      </c>
      <c r="D24" s="10" t="s">
        <v>16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24">
        <f t="shared" si="1"/>
        <v>0</v>
      </c>
      <c r="BF24" s="99"/>
      <c r="BG24" s="99"/>
      <c r="BH24" s="99"/>
    </row>
    <row r="25" spans="1:63" hidden="1" x14ac:dyDescent="0.2">
      <c r="A25" s="214"/>
      <c r="B25" s="205"/>
      <c r="C25" s="207"/>
      <c r="D25" s="10" t="s">
        <v>17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7">
        <f t="shared" si="1"/>
        <v>0</v>
      </c>
      <c r="BF25" s="99"/>
      <c r="BG25" s="99"/>
      <c r="BH25" s="99"/>
    </row>
    <row r="26" spans="1:63" s="21" customFormat="1" x14ac:dyDescent="0.2">
      <c r="A26" s="214"/>
      <c r="B26" s="12" t="s">
        <v>141</v>
      </c>
      <c r="C26" s="46" t="s">
        <v>95</v>
      </c>
      <c r="D26" s="31" t="s">
        <v>16</v>
      </c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>
        <v>36</v>
      </c>
      <c r="P26" s="33">
        <v>36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>
        <v>36</v>
      </c>
      <c r="AG26" s="33"/>
      <c r="AH26" s="32"/>
      <c r="AI26" s="32"/>
      <c r="AJ26" s="32"/>
      <c r="AK26" s="32"/>
      <c r="AL26" s="33"/>
      <c r="AM26" s="32"/>
      <c r="AN26" s="32"/>
      <c r="AO26" s="32"/>
      <c r="AP26" s="39"/>
      <c r="AQ26" s="39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51">
        <f t="shared" si="1"/>
        <v>108</v>
      </c>
      <c r="BF26" s="99"/>
      <c r="BG26" s="99"/>
      <c r="BH26" s="99"/>
      <c r="BI26" s="70"/>
      <c r="BJ26" s="70"/>
      <c r="BK26" s="70"/>
    </row>
    <row r="27" spans="1:63" s="21" customFormat="1" ht="16.5" x14ac:dyDescent="0.2">
      <c r="A27" s="214"/>
      <c r="B27" s="12" t="s">
        <v>142</v>
      </c>
      <c r="C27" s="46" t="s">
        <v>93</v>
      </c>
      <c r="D27" s="11" t="s">
        <v>16</v>
      </c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3"/>
      <c r="P27" s="33"/>
      <c r="Q27" s="33">
        <v>36</v>
      </c>
      <c r="R27" s="33">
        <v>36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>
        <v>36</v>
      </c>
      <c r="AH27" s="32"/>
      <c r="AI27" s="32"/>
      <c r="AJ27" s="32"/>
      <c r="AK27" s="32"/>
      <c r="AL27" s="33"/>
      <c r="AM27" s="32"/>
      <c r="AN27" s="32"/>
      <c r="AO27" s="32"/>
      <c r="AP27" s="39"/>
      <c r="AQ27" s="39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1">
        <f t="shared" si="1"/>
        <v>108</v>
      </c>
      <c r="BF27" s="99"/>
      <c r="BG27" s="99"/>
      <c r="BH27" s="99"/>
      <c r="BI27" s="70"/>
      <c r="BJ27" s="70"/>
      <c r="BK27" s="70"/>
    </row>
    <row r="28" spans="1:63" s="1" customFormat="1" ht="15.75" customHeight="1" x14ac:dyDescent="0.2">
      <c r="A28" s="214"/>
      <c r="B28" s="208" t="s">
        <v>47</v>
      </c>
      <c r="C28" s="208" t="s">
        <v>143</v>
      </c>
      <c r="D28" s="61" t="s">
        <v>16</v>
      </c>
      <c r="E28" s="7">
        <f t="shared" ref="E28:U28" si="8">E30+E32+E33</f>
        <v>10</v>
      </c>
      <c r="F28" s="7">
        <f t="shared" si="8"/>
        <v>10</v>
      </c>
      <c r="G28" s="7">
        <f t="shared" si="8"/>
        <v>10</v>
      </c>
      <c r="H28" s="7">
        <f t="shared" si="8"/>
        <v>10</v>
      </c>
      <c r="I28" s="7">
        <f t="shared" si="8"/>
        <v>10</v>
      </c>
      <c r="J28" s="7">
        <f t="shared" si="8"/>
        <v>10</v>
      </c>
      <c r="K28" s="7">
        <f t="shared" si="8"/>
        <v>10</v>
      </c>
      <c r="L28" s="7">
        <f t="shared" si="8"/>
        <v>10</v>
      </c>
      <c r="M28" s="7">
        <f t="shared" si="8"/>
        <v>10</v>
      </c>
      <c r="N28" s="7">
        <f t="shared" si="8"/>
        <v>10</v>
      </c>
      <c r="O28" s="7">
        <f t="shared" si="8"/>
        <v>0</v>
      </c>
      <c r="P28" s="7">
        <f t="shared" si="8"/>
        <v>0</v>
      </c>
      <c r="Q28" s="7">
        <f t="shared" si="8"/>
        <v>0</v>
      </c>
      <c r="R28" s="7">
        <f t="shared" si="8"/>
        <v>0</v>
      </c>
      <c r="S28" s="7">
        <f t="shared" si="8"/>
        <v>36</v>
      </c>
      <c r="T28" s="7">
        <f t="shared" si="8"/>
        <v>36</v>
      </c>
      <c r="U28" s="7">
        <f t="shared" si="8"/>
        <v>36</v>
      </c>
      <c r="V28" s="7"/>
      <c r="W28" s="7"/>
      <c r="X28" s="7">
        <f t="shared" ref="X28:AU28" si="9">X30+X32+X33</f>
        <v>12</v>
      </c>
      <c r="Y28" s="7">
        <f t="shared" si="9"/>
        <v>12</v>
      </c>
      <c r="Z28" s="7">
        <f t="shared" si="9"/>
        <v>12</v>
      </c>
      <c r="AA28" s="7">
        <f t="shared" si="9"/>
        <v>12</v>
      </c>
      <c r="AB28" s="7">
        <f t="shared" si="9"/>
        <v>12</v>
      </c>
      <c r="AC28" s="7">
        <f t="shared" si="9"/>
        <v>12</v>
      </c>
      <c r="AD28" s="7">
        <f t="shared" si="9"/>
        <v>12</v>
      </c>
      <c r="AE28" s="7">
        <f t="shared" si="9"/>
        <v>12</v>
      </c>
      <c r="AF28" s="7">
        <f t="shared" si="9"/>
        <v>0</v>
      </c>
      <c r="AG28" s="7">
        <f t="shared" si="9"/>
        <v>0</v>
      </c>
      <c r="AH28" s="7">
        <f t="shared" si="9"/>
        <v>36</v>
      </c>
      <c r="AI28" s="7">
        <f t="shared" si="9"/>
        <v>36</v>
      </c>
      <c r="AJ28" s="7">
        <f t="shared" si="9"/>
        <v>36</v>
      </c>
      <c r="AK28" s="7">
        <f t="shared" si="9"/>
        <v>0</v>
      </c>
      <c r="AL28" s="7">
        <f t="shared" si="9"/>
        <v>0</v>
      </c>
      <c r="AM28" s="7">
        <f t="shared" si="9"/>
        <v>0</v>
      </c>
      <c r="AN28" s="7">
        <f t="shared" si="9"/>
        <v>0</v>
      </c>
      <c r="AO28" s="7">
        <f t="shared" si="9"/>
        <v>0</v>
      </c>
      <c r="AP28" s="7">
        <f t="shared" si="9"/>
        <v>0</v>
      </c>
      <c r="AQ28" s="7">
        <f t="shared" si="9"/>
        <v>0</v>
      </c>
      <c r="AR28" s="7">
        <f t="shared" si="9"/>
        <v>0</v>
      </c>
      <c r="AS28" s="7">
        <f t="shared" si="9"/>
        <v>0</v>
      </c>
      <c r="AT28" s="7">
        <f t="shared" si="9"/>
        <v>0</v>
      </c>
      <c r="AU28" s="7">
        <f t="shared" si="9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7">
        <f t="shared" si="1"/>
        <v>412</v>
      </c>
      <c r="BF28" s="99"/>
      <c r="BG28" s="99"/>
      <c r="BH28" s="99"/>
      <c r="BI28" s="60"/>
      <c r="BJ28" s="60"/>
      <c r="BK28" s="60"/>
    </row>
    <row r="29" spans="1:63" s="1" customFormat="1" ht="13.5" customHeight="1" x14ac:dyDescent="0.2">
      <c r="A29" s="214"/>
      <c r="B29" s="209"/>
      <c r="C29" s="209"/>
      <c r="D29" s="61" t="s">
        <v>17</v>
      </c>
      <c r="E29" s="7">
        <f t="shared" ref="E29:U29" si="10">E31</f>
        <v>5</v>
      </c>
      <c r="F29" s="7">
        <f t="shared" si="10"/>
        <v>5</v>
      </c>
      <c r="G29" s="7">
        <f t="shared" si="10"/>
        <v>5</v>
      </c>
      <c r="H29" s="7">
        <f t="shared" si="10"/>
        <v>5</v>
      </c>
      <c r="I29" s="7">
        <f t="shared" si="10"/>
        <v>5</v>
      </c>
      <c r="J29" s="7">
        <f t="shared" si="10"/>
        <v>5</v>
      </c>
      <c r="K29" s="7">
        <f t="shared" si="10"/>
        <v>5</v>
      </c>
      <c r="L29" s="7">
        <f t="shared" si="10"/>
        <v>5</v>
      </c>
      <c r="M29" s="7">
        <f t="shared" si="10"/>
        <v>5</v>
      </c>
      <c r="N29" s="7">
        <f t="shared" si="10"/>
        <v>5</v>
      </c>
      <c r="O29" s="7">
        <f t="shared" si="10"/>
        <v>0</v>
      </c>
      <c r="P29" s="7">
        <f t="shared" si="10"/>
        <v>0</v>
      </c>
      <c r="Q29" s="7">
        <f t="shared" si="10"/>
        <v>0</v>
      </c>
      <c r="R29" s="7">
        <f t="shared" si="10"/>
        <v>0</v>
      </c>
      <c r="S29" s="7">
        <f t="shared" si="10"/>
        <v>0</v>
      </c>
      <c r="T29" s="7">
        <f t="shared" si="10"/>
        <v>0</v>
      </c>
      <c r="U29" s="7">
        <f t="shared" si="10"/>
        <v>0</v>
      </c>
      <c r="V29" s="7"/>
      <c r="W29" s="7"/>
      <c r="X29" s="7">
        <f t="shared" ref="X29:AU29" si="11">X31</f>
        <v>6</v>
      </c>
      <c r="Y29" s="7">
        <f t="shared" si="11"/>
        <v>6</v>
      </c>
      <c r="Z29" s="7">
        <f t="shared" si="11"/>
        <v>6</v>
      </c>
      <c r="AA29" s="7">
        <f t="shared" si="11"/>
        <v>6</v>
      </c>
      <c r="AB29" s="7">
        <f t="shared" si="11"/>
        <v>6</v>
      </c>
      <c r="AC29" s="7">
        <f t="shared" si="11"/>
        <v>6</v>
      </c>
      <c r="AD29" s="7">
        <f t="shared" si="11"/>
        <v>6</v>
      </c>
      <c r="AE29" s="7">
        <f t="shared" si="11"/>
        <v>6</v>
      </c>
      <c r="AF29" s="7">
        <f t="shared" si="11"/>
        <v>0</v>
      </c>
      <c r="AG29" s="7">
        <f t="shared" si="11"/>
        <v>0</v>
      </c>
      <c r="AH29" s="7">
        <f t="shared" si="11"/>
        <v>0</v>
      </c>
      <c r="AI29" s="7">
        <f t="shared" si="11"/>
        <v>0</v>
      </c>
      <c r="AJ29" s="7">
        <f t="shared" si="11"/>
        <v>0</v>
      </c>
      <c r="AK29" s="7">
        <f t="shared" si="11"/>
        <v>0</v>
      </c>
      <c r="AL29" s="7">
        <f t="shared" si="11"/>
        <v>0</v>
      </c>
      <c r="AM29" s="7">
        <f t="shared" si="11"/>
        <v>0</v>
      </c>
      <c r="AN29" s="7">
        <f t="shared" si="11"/>
        <v>0</v>
      </c>
      <c r="AO29" s="7">
        <f t="shared" si="11"/>
        <v>0</v>
      </c>
      <c r="AP29" s="7">
        <f t="shared" si="11"/>
        <v>0</v>
      </c>
      <c r="AQ29" s="7">
        <f t="shared" si="11"/>
        <v>0</v>
      </c>
      <c r="AR29" s="7">
        <f t="shared" si="11"/>
        <v>0</v>
      </c>
      <c r="AS29" s="7">
        <f t="shared" si="11"/>
        <v>0</v>
      </c>
      <c r="AT29" s="7">
        <f t="shared" si="11"/>
        <v>0</v>
      </c>
      <c r="AU29" s="7">
        <f t="shared" si="11"/>
        <v>0</v>
      </c>
      <c r="AV29" s="7"/>
      <c r="AW29" s="7"/>
      <c r="AX29" s="7"/>
      <c r="AY29" s="7"/>
      <c r="AZ29" s="7"/>
      <c r="BA29" s="7"/>
      <c r="BB29" s="7"/>
      <c r="BC29" s="7"/>
      <c r="BD29" s="7"/>
      <c r="BE29" s="7">
        <f t="shared" si="1"/>
        <v>98</v>
      </c>
      <c r="BF29" s="99"/>
      <c r="BG29" s="99"/>
      <c r="BH29" s="99"/>
      <c r="BI29" s="60"/>
      <c r="BJ29" s="60"/>
      <c r="BK29" s="60"/>
    </row>
    <row r="30" spans="1:63" s="21" customFormat="1" ht="12.75" customHeight="1" x14ac:dyDescent="0.2">
      <c r="A30" s="214"/>
      <c r="B30" s="210" t="s">
        <v>48</v>
      </c>
      <c r="C30" s="212" t="s">
        <v>144</v>
      </c>
      <c r="D30" s="10" t="s">
        <v>16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v>10</v>
      </c>
      <c r="N30" s="3">
        <v>10</v>
      </c>
      <c r="O30" s="3"/>
      <c r="P30" s="3"/>
      <c r="Q30" s="3"/>
      <c r="R30" s="3"/>
      <c r="S30" s="3"/>
      <c r="T30" s="3"/>
      <c r="U30" s="13"/>
      <c r="V30" s="13"/>
      <c r="W30" s="13"/>
      <c r="X30" s="3">
        <v>12</v>
      </c>
      <c r="Y30" s="3">
        <v>12</v>
      </c>
      <c r="Z30" s="3">
        <v>12</v>
      </c>
      <c r="AA30" s="3">
        <v>12</v>
      </c>
      <c r="AB30" s="3">
        <v>12</v>
      </c>
      <c r="AC30" s="3">
        <v>12</v>
      </c>
      <c r="AD30" s="3">
        <v>12</v>
      </c>
      <c r="AE30" s="3">
        <v>12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13"/>
      <c r="AQ30" s="1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4">
        <f t="shared" si="1"/>
        <v>196</v>
      </c>
      <c r="BF30" s="99"/>
      <c r="BG30" s="99"/>
      <c r="BH30" s="99"/>
      <c r="BI30" s="70"/>
      <c r="BJ30" s="70"/>
      <c r="BK30" s="70"/>
    </row>
    <row r="31" spans="1:63" s="21" customFormat="1" x14ac:dyDescent="0.2">
      <c r="A31" s="214"/>
      <c r="B31" s="211"/>
      <c r="C31" s="213"/>
      <c r="D31" s="10" t="s">
        <v>17</v>
      </c>
      <c r="E31" s="24">
        <v>5</v>
      </c>
      <c r="F31" s="24">
        <v>5</v>
      </c>
      <c r="G31" s="24">
        <v>5</v>
      </c>
      <c r="H31" s="24">
        <v>5</v>
      </c>
      <c r="I31" s="24">
        <v>5</v>
      </c>
      <c r="J31" s="24">
        <v>5</v>
      </c>
      <c r="K31" s="24">
        <v>5</v>
      </c>
      <c r="L31" s="24">
        <v>5</v>
      </c>
      <c r="M31" s="24">
        <v>5</v>
      </c>
      <c r="N31" s="24">
        <v>5</v>
      </c>
      <c r="O31" s="25"/>
      <c r="P31" s="25"/>
      <c r="Q31" s="25"/>
      <c r="R31" s="25"/>
      <c r="S31" s="24"/>
      <c r="T31" s="24"/>
      <c r="U31" s="13"/>
      <c r="V31" s="13"/>
      <c r="W31" s="13"/>
      <c r="X31" s="3">
        <v>6</v>
      </c>
      <c r="Y31" s="3">
        <v>6</v>
      </c>
      <c r="Z31" s="3">
        <v>6</v>
      </c>
      <c r="AA31" s="3">
        <v>6</v>
      </c>
      <c r="AB31" s="3">
        <v>6</v>
      </c>
      <c r="AC31" s="3">
        <v>6</v>
      </c>
      <c r="AD31" s="3">
        <v>6</v>
      </c>
      <c r="AE31" s="3">
        <v>6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3"/>
      <c r="AQ31" s="1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47">
        <f t="shared" si="1"/>
        <v>98</v>
      </c>
      <c r="BF31" s="99"/>
      <c r="BG31" s="99"/>
      <c r="BH31" s="99"/>
      <c r="BI31" s="70"/>
      <c r="BJ31" s="70"/>
      <c r="BK31" s="70"/>
    </row>
    <row r="32" spans="1:63" s="21" customFormat="1" ht="12.75" customHeight="1" x14ac:dyDescent="0.2">
      <c r="A32" s="214"/>
      <c r="B32" s="11" t="s">
        <v>59</v>
      </c>
      <c r="C32" s="46" t="s">
        <v>95</v>
      </c>
      <c r="D32" s="11" t="s">
        <v>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4">
        <v>36</v>
      </c>
      <c r="T32" s="24">
        <v>36</v>
      </c>
      <c r="U32" s="13">
        <v>36</v>
      </c>
      <c r="V32" s="13"/>
      <c r="W32" s="1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24"/>
      <c r="AI32" s="24"/>
      <c r="AJ32" s="13"/>
      <c r="AK32" s="3"/>
      <c r="AL32" s="3"/>
      <c r="AM32" s="3"/>
      <c r="AN32" s="3"/>
      <c r="AO32" s="3"/>
      <c r="AP32" s="13"/>
      <c r="AQ32" s="1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4">
        <f t="shared" si="1"/>
        <v>108</v>
      </c>
      <c r="BF32" s="99"/>
      <c r="BG32" s="99"/>
      <c r="BH32" s="99"/>
      <c r="BI32" s="70"/>
      <c r="BJ32" s="70"/>
      <c r="BK32" s="70"/>
    </row>
    <row r="33" spans="1:63" s="21" customFormat="1" ht="16.5" x14ac:dyDescent="0.2">
      <c r="A33" s="214"/>
      <c r="B33" s="11" t="s">
        <v>94</v>
      </c>
      <c r="C33" s="46" t="s">
        <v>93</v>
      </c>
      <c r="D33" s="11" t="s">
        <v>16</v>
      </c>
      <c r="E33" s="3"/>
      <c r="F33" s="3"/>
      <c r="G33" s="3"/>
      <c r="H33" s="3"/>
      <c r="I33" s="3"/>
      <c r="J33" s="3"/>
      <c r="K33" s="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3">
        <v>36</v>
      </c>
      <c r="AI33" s="3">
        <v>36</v>
      </c>
      <c r="AJ33" s="3">
        <v>36</v>
      </c>
      <c r="AK33" s="3"/>
      <c r="AL33" s="1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4">
        <f t="shared" si="1"/>
        <v>108</v>
      </c>
      <c r="BF33" s="99"/>
      <c r="BG33" s="99"/>
      <c r="BH33" s="99"/>
      <c r="BI33" s="70"/>
      <c r="BJ33" s="70"/>
      <c r="BK33" s="70"/>
    </row>
    <row r="34" spans="1:63" s="21" customFormat="1" ht="16.5" x14ac:dyDescent="0.2">
      <c r="A34" s="214"/>
      <c r="B34" s="12" t="s">
        <v>103</v>
      </c>
      <c r="C34" s="46" t="s">
        <v>104</v>
      </c>
      <c r="D34" s="11" t="s">
        <v>106</v>
      </c>
      <c r="E34" s="3"/>
      <c r="F34" s="3"/>
      <c r="G34" s="3"/>
      <c r="H34" s="3"/>
      <c r="I34" s="3"/>
      <c r="J34" s="3"/>
      <c r="K34" s="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3"/>
      <c r="AI34" s="3"/>
      <c r="AJ34" s="3"/>
      <c r="AK34" s="3"/>
      <c r="AL34" s="13">
        <v>36</v>
      </c>
      <c r="AM34" s="3">
        <v>36</v>
      </c>
      <c r="AN34" s="3">
        <v>36</v>
      </c>
      <c r="AO34" s="3">
        <v>36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51">
        <f t="shared" si="1"/>
        <v>144</v>
      </c>
      <c r="BF34" s="99"/>
      <c r="BG34" s="99"/>
      <c r="BH34" s="99"/>
      <c r="BI34" s="70"/>
      <c r="BJ34" s="70"/>
      <c r="BK34" s="70"/>
    </row>
    <row r="35" spans="1:63" s="21" customFormat="1" x14ac:dyDescent="0.2">
      <c r="A35" s="214"/>
      <c r="B35" s="12" t="s">
        <v>105</v>
      </c>
      <c r="C35" s="46" t="s">
        <v>55</v>
      </c>
      <c r="D35" s="11" t="s">
        <v>107</v>
      </c>
      <c r="E35" s="3"/>
      <c r="F35" s="3"/>
      <c r="G35" s="3"/>
      <c r="H35" s="3"/>
      <c r="I35" s="3"/>
      <c r="J35" s="3"/>
      <c r="K35" s="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3"/>
      <c r="AI35" s="3"/>
      <c r="AJ35" s="3"/>
      <c r="AK35" s="3"/>
      <c r="AL35" s="13"/>
      <c r="AM35" s="3"/>
      <c r="AN35" s="3"/>
      <c r="AO35" s="3"/>
      <c r="AP35" s="3" t="s">
        <v>57</v>
      </c>
      <c r="AQ35" s="3" t="s">
        <v>57</v>
      </c>
      <c r="AR35" s="3" t="s">
        <v>57</v>
      </c>
      <c r="AS35" s="3" t="s">
        <v>57</v>
      </c>
      <c r="AT35" s="3" t="s">
        <v>57</v>
      </c>
      <c r="AU35" s="3" t="s">
        <v>57</v>
      </c>
      <c r="AV35" s="3"/>
      <c r="AW35" s="3"/>
      <c r="AX35" s="3"/>
      <c r="AY35" s="3"/>
      <c r="AZ35" s="3"/>
      <c r="BA35" s="3"/>
      <c r="BB35" s="3"/>
      <c r="BC35" s="3"/>
      <c r="BD35" s="3"/>
      <c r="BE35" s="51">
        <f t="shared" si="1"/>
        <v>0</v>
      </c>
      <c r="BF35" s="99"/>
      <c r="BG35" s="99"/>
      <c r="BH35" s="99"/>
      <c r="BI35" s="70"/>
      <c r="BJ35" s="70"/>
      <c r="BK35" s="70"/>
    </row>
    <row r="36" spans="1:63" s="1" customFormat="1" ht="21.75" customHeight="1" x14ac:dyDescent="0.2">
      <c r="A36" s="214"/>
      <c r="B36" s="200" t="s">
        <v>81</v>
      </c>
      <c r="C36" s="201"/>
      <c r="D36" s="202"/>
      <c r="E36" s="7">
        <f t="shared" ref="E36:AK37" si="12">E8+E16</f>
        <v>36</v>
      </c>
      <c r="F36" s="7">
        <f t="shared" si="12"/>
        <v>36</v>
      </c>
      <c r="G36" s="7">
        <f t="shared" si="12"/>
        <v>36</v>
      </c>
      <c r="H36" s="7">
        <f t="shared" si="12"/>
        <v>36</v>
      </c>
      <c r="I36" s="7">
        <f t="shared" si="12"/>
        <v>36</v>
      </c>
      <c r="J36" s="7">
        <f t="shared" si="12"/>
        <v>36</v>
      </c>
      <c r="K36" s="7">
        <f t="shared" si="12"/>
        <v>36</v>
      </c>
      <c r="L36" s="7">
        <f t="shared" si="12"/>
        <v>36</v>
      </c>
      <c r="M36" s="7">
        <f t="shared" si="12"/>
        <v>36</v>
      </c>
      <c r="N36" s="7">
        <f t="shared" si="12"/>
        <v>36</v>
      </c>
      <c r="O36" s="7">
        <f t="shared" si="12"/>
        <v>36</v>
      </c>
      <c r="P36" s="7">
        <f t="shared" si="12"/>
        <v>36</v>
      </c>
      <c r="Q36" s="7">
        <f t="shared" si="12"/>
        <v>36</v>
      </c>
      <c r="R36" s="7">
        <f t="shared" si="12"/>
        <v>36</v>
      </c>
      <c r="S36" s="7">
        <f t="shared" si="12"/>
        <v>36</v>
      </c>
      <c r="T36" s="7">
        <f t="shared" si="12"/>
        <v>36</v>
      </c>
      <c r="U36" s="7">
        <f t="shared" si="12"/>
        <v>36</v>
      </c>
      <c r="V36" s="7">
        <f t="shared" si="12"/>
        <v>0</v>
      </c>
      <c r="W36" s="7">
        <f t="shared" si="12"/>
        <v>0</v>
      </c>
      <c r="X36" s="7">
        <f t="shared" si="12"/>
        <v>36</v>
      </c>
      <c r="Y36" s="7">
        <f t="shared" si="12"/>
        <v>36</v>
      </c>
      <c r="Z36" s="7">
        <f t="shared" si="12"/>
        <v>36</v>
      </c>
      <c r="AA36" s="7">
        <f t="shared" si="12"/>
        <v>36</v>
      </c>
      <c r="AB36" s="7">
        <f t="shared" si="12"/>
        <v>36</v>
      </c>
      <c r="AC36" s="7">
        <f t="shared" si="12"/>
        <v>36</v>
      </c>
      <c r="AD36" s="7">
        <f t="shared" si="12"/>
        <v>36</v>
      </c>
      <c r="AE36" s="7">
        <f t="shared" si="12"/>
        <v>36</v>
      </c>
      <c r="AF36" s="7">
        <f t="shared" si="12"/>
        <v>36</v>
      </c>
      <c r="AG36" s="7">
        <f t="shared" si="12"/>
        <v>36</v>
      </c>
      <c r="AH36" s="7">
        <f t="shared" si="12"/>
        <v>36</v>
      </c>
      <c r="AI36" s="7">
        <f t="shared" si="12"/>
        <v>36</v>
      </c>
      <c r="AJ36" s="7">
        <f t="shared" si="12"/>
        <v>36</v>
      </c>
      <c r="AK36" s="7">
        <f t="shared" si="12"/>
        <v>0</v>
      </c>
      <c r="AL36" s="7">
        <f>AL34</f>
        <v>36</v>
      </c>
      <c r="AM36" s="7">
        <f>AM34</f>
        <v>36</v>
      </c>
      <c r="AN36" s="7">
        <f>AN34</f>
        <v>36</v>
      </c>
      <c r="AO36" s="7">
        <f>AO34</f>
        <v>36</v>
      </c>
      <c r="AP36" s="7">
        <f t="shared" ref="AP36:BD37" si="13">AP8+AP16</f>
        <v>0</v>
      </c>
      <c r="AQ36" s="7">
        <f t="shared" si="13"/>
        <v>0</v>
      </c>
      <c r="AR36" s="7">
        <f t="shared" si="13"/>
        <v>0</v>
      </c>
      <c r="AS36" s="7">
        <f t="shared" si="13"/>
        <v>0</v>
      </c>
      <c r="AT36" s="7">
        <f t="shared" si="13"/>
        <v>0</v>
      </c>
      <c r="AU36" s="7">
        <f t="shared" si="13"/>
        <v>0</v>
      </c>
      <c r="AV36" s="7">
        <f t="shared" si="13"/>
        <v>0</v>
      </c>
      <c r="AW36" s="7">
        <f t="shared" si="13"/>
        <v>0</v>
      </c>
      <c r="AX36" s="7">
        <f t="shared" si="13"/>
        <v>0</v>
      </c>
      <c r="AY36" s="7">
        <f t="shared" si="13"/>
        <v>0</v>
      </c>
      <c r="AZ36" s="7">
        <f t="shared" si="13"/>
        <v>0</v>
      </c>
      <c r="BA36" s="7">
        <f t="shared" si="13"/>
        <v>0</v>
      </c>
      <c r="BB36" s="7">
        <f t="shared" si="13"/>
        <v>0</v>
      </c>
      <c r="BC36" s="7">
        <f t="shared" si="13"/>
        <v>0</v>
      </c>
      <c r="BD36" s="7">
        <f t="shared" si="13"/>
        <v>0</v>
      </c>
      <c r="BE36" s="9">
        <f>BE8+BE16+BE34</f>
        <v>1224</v>
      </c>
      <c r="BF36" s="99"/>
      <c r="BG36" s="99"/>
      <c r="BH36" s="99"/>
      <c r="BI36" s="60"/>
      <c r="BJ36" s="89"/>
      <c r="BK36" s="60"/>
    </row>
    <row r="37" spans="1:63" s="1" customFormat="1" ht="19.5" customHeight="1" x14ac:dyDescent="0.2">
      <c r="A37" s="214"/>
      <c r="B37" s="200" t="s">
        <v>82</v>
      </c>
      <c r="C37" s="201"/>
      <c r="D37" s="202"/>
      <c r="E37" s="7">
        <f t="shared" si="12"/>
        <v>18.399999999999999</v>
      </c>
      <c r="F37" s="7">
        <f t="shared" si="12"/>
        <v>18.399999999999999</v>
      </c>
      <c r="G37" s="7">
        <f t="shared" si="12"/>
        <v>18.399999999999999</v>
      </c>
      <c r="H37" s="7">
        <f t="shared" si="12"/>
        <v>18.399999999999999</v>
      </c>
      <c r="I37" s="7">
        <f t="shared" si="12"/>
        <v>18.399999999999999</v>
      </c>
      <c r="J37" s="7">
        <f t="shared" si="12"/>
        <v>18.399999999999999</v>
      </c>
      <c r="K37" s="7">
        <f t="shared" si="12"/>
        <v>18.399999999999999</v>
      </c>
      <c r="L37" s="7">
        <f t="shared" si="12"/>
        <v>18.399999999999999</v>
      </c>
      <c r="M37" s="7">
        <f t="shared" si="12"/>
        <v>18.399999999999999</v>
      </c>
      <c r="N37" s="7">
        <f t="shared" si="12"/>
        <v>18.399999999999999</v>
      </c>
      <c r="O37" s="7">
        <f t="shared" si="12"/>
        <v>0</v>
      </c>
      <c r="P37" s="7">
        <f t="shared" si="12"/>
        <v>0</v>
      </c>
      <c r="Q37" s="7">
        <f t="shared" si="12"/>
        <v>0</v>
      </c>
      <c r="R37" s="7">
        <f t="shared" si="12"/>
        <v>0</v>
      </c>
      <c r="S37" s="7">
        <f t="shared" si="12"/>
        <v>0</v>
      </c>
      <c r="T37" s="7">
        <f t="shared" si="12"/>
        <v>0</v>
      </c>
      <c r="U37" s="7">
        <f t="shared" si="12"/>
        <v>0</v>
      </c>
      <c r="V37" s="7">
        <f t="shared" si="12"/>
        <v>0</v>
      </c>
      <c r="W37" s="7">
        <f t="shared" si="12"/>
        <v>0</v>
      </c>
      <c r="X37" s="7">
        <f t="shared" si="12"/>
        <v>18.375</v>
      </c>
      <c r="Y37" s="7">
        <f t="shared" si="12"/>
        <v>18.375</v>
      </c>
      <c r="Z37" s="7">
        <f t="shared" si="12"/>
        <v>18.375</v>
      </c>
      <c r="AA37" s="7">
        <f t="shared" si="12"/>
        <v>18.375</v>
      </c>
      <c r="AB37" s="7">
        <f t="shared" si="12"/>
        <v>18.375</v>
      </c>
      <c r="AC37" s="7">
        <f t="shared" si="12"/>
        <v>18.375</v>
      </c>
      <c r="AD37" s="7">
        <f t="shared" si="12"/>
        <v>18.375</v>
      </c>
      <c r="AE37" s="7">
        <f t="shared" si="12"/>
        <v>18.375</v>
      </c>
      <c r="AF37" s="7">
        <f t="shared" si="12"/>
        <v>0</v>
      </c>
      <c r="AG37" s="7">
        <f t="shared" si="12"/>
        <v>0</v>
      </c>
      <c r="AH37" s="7">
        <f t="shared" si="12"/>
        <v>0</v>
      </c>
      <c r="AI37" s="7">
        <f t="shared" si="12"/>
        <v>0</v>
      </c>
      <c r="AJ37" s="7">
        <f t="shared" si="12"/>
        <v>0</v>
      </c>
      <c r="AK37" s="7">
        <f t="shared" si="12"/>
        <v>0</v>
      </c>
      <c r="AL37" s="7">
        <f>AL9+AL17</f>
        <v>0</v>
      </c>
      <c r="AM37" s="7">
        <f>AM9+AM17</f>
        <v>0</v>
      </c>
      <c r="AN37" s="7">
        <f>AN9+AN17</f>
        <v>0</v>
      </c>
      <c r="AO37" s="7">
        <f>AO9+AO17</f>
        <v>0</v>
      </c>
      <c r="AP37" s="7">
        <f t="shared" si="13"/>
        <v>0</v>
      </c>
      <c r="AQ37" s="7">
        <f t="shared" si="13"/>
        <v>0</v>
      </c>
      <c r="AR37" s="7">
        <f t="shared" si="13"/>
        <v>0</v>
      </c>
      <c r="AS37" s="7">
        <f t="shared" si="13"/>
        <v>0</v>
      </c>
      <c r="AT37" s="7">
        <f t="shared" si="13"/>
        <v>0</v>
      </c>
      <c r="AU37" s="7">
        <f t="shared" si="13"/>
        <v>0</v>
      </c>
      <c r="AV37" s="7">
        <f t="shared" si="13"/>
        <v>0</v>
      </c>
      <c r="AW37" s="7">
        <f t="shared" si="13"/>
        <v>0</v>
      </c>
      <c r="AX37" s="7">
        <f t="shared" si="13"/>
        <v>0</v>
      </c>
      <c r="AY37" s="7">
        <f t="shared" si="13"/>
        <v>0</v>
      </c>
      <c r="AZ37" s="7">
        <f t="shared" si="13"/>
        <v>0</v>
      </c>
      <c r="BA37" s="7">
        <f t="shared" si="13"/>
        <v>0</v>
      </c>
      <c r="BB37" s="7">
        <f t="shared" si="13"/>
        <v>0</v>
      </c>
      <c r="BC37" s="7">
        <f t="shared" si="13"/>
        <v>0</v>
      </c>
      <c r="BD37" s="7">
        <f t="shared" si="13"/>
        <v>0</v>
      </c>
      <c r="BE37" s="9">
        <f t="shared" si="1"/>
        <v>331</v>
      </c>
      <c r="BF37" s="99"/>
      <c r="BG37" s="99"/>
      <c r="BH37" s="99"/>
      <c r="BI37" s="60"/>
      <c r="BJ37" s="89"/>
      <c r="BK37" s="60"/>
    </row>
    <row r="38" spans="1:63" s="1" customFormat="1" x14ac:dyDescent="0.2">
      <c r="A38" s="215"/>
      <c r="B38" s="203" t="s">
        <v>22</v>
      </c>
      <c r="C38" s="203"/>
      <c r="D38" s="203"/>
      <c r="E38" s="14">
        <f>E36+E37</f>
        <v>54.4</v>
      </c>
      <c r="F38" s="14">
        <f t="shared" ref="F38:BD38" si="14">F36+F37</f>
        <v>54.4</v>
      </c>
      <c r="G38" s="14">
        <f t="shared" si="14"/>
        <v>54.4</v>
      </c>
      <c r="H38" s="14">
        <f t="shared" si="14"/>
        <v>54.4</v>
      </c>
      <c r="I38" s="14">
        <f t="shared" si="14"/>
        <v>54.4</v>
      </c>
      <c r="J38" s="14">
        <f t="shared" si="14"/>
        <v>54.4</v>
      </c>
      <c r="K38" s="14">
        <f t="shared" si="14"/>
        <v>54.4</v>
      </c>
      <c r="L38" s="14">
        <f t="shared" si="14"/>
        <v>54.4</v>
      </c>
      <c r="M38" s="14">
        <f t="shared" si="14"/>
        <v>54.4</v>
      </c>
      <c r="N38" s="14">
        <f t="shared" si="14"/>
        <v>54.4</v>
      </c>
      <c r="O38" s="14">
        <f t="shared" si="14"/>
        <v>36</v>
      </c>
      <c r="P38" s="14">
        <f t="shared" si="14"/>
        <v>36</v>
      </c>
      <c r="Q38" s="14">
        <f t="shared" si="14"/>
        <v>36</v>
      </c>
      <c r="R38" s="14">
        <f t="shared" si="14"/>
        <v>36</v>
      </c>
      <c r="S38" s="14">
        <f t="shared" si="14"/>
        <v>36</v>
      </c>
      <c r="T38" s="14">
        <f t="shared" si="14"/>
        <v>36</v>
      </c>
      <c r="U38" s="14">
        <f t="shared" si="14"/>
        <v>36</v>
      </c>
      <c r="V38" s="14">
        <f t="shared" si="14"/>
        <v>0</v>
      </c>
      <c r="W38" s="14">
        <f t="shared" si="14"/>
        <v>0</v>
      </c>
      <c r="X38" s="14">
        <f t="shared" si="14"/>
        <v>54.375</v>
      </c>
      <c r="Y38" s="14">
        <f t="shared" si="14"/>
        <v>54.375</v>
      </c>
      <c r="Z38" s="14">
        <f t="shared" si="14"/>
        <v>54.375</v>
      </c>
      <c r="AA38" s="14">
        <f t="shared" si="14"/>
        <v>54.375</v>
      </c>
      <c r="AB38" s="14">
        <f t="shared" si="14"/>
        <v>54.375</v>
      </c>
      <c r="AC38" s="14">
        <f t="shared" si="14"/>
        <v>54.375</v>
      </c>
      <c r="AD38" s="14">
        <f t="shared" si="14"/>
        <v>54.375</v>
      </c>
      <c r="AE38" s="14">
        <f t="shared" si="14"/>
        <v>54.375</v>
      </c>
      <c r="AF38" s="14">
        <f t="shared" si="14"/>
        <v>36</v>
      </c>
      <c r="AG38" s="14">
        <f t="shared" si="14"/>
        <v>36</v>
      </c>
      <c r="AH38" s="14">
        <f t="shared" si="14"/>
        <v>36</v>
      </c>
      <c r="AI38" s="14">
        <f t="shared" si="14"/>
        <v>36</v>
      </c>
      <c r="AJ38" s="14">
        <f t="shared" si="14"/>
        <v>36</v>
      </c>
      <c r="AK38" s="14">
        <v>0</v>
      </c>
      <c r="AL38" s="14">
        <f t="shared" si="14"/>
        <v>36</v>
      </c>
      <c r="AM38" s="14">
        <f t="shared" si="14"/>
        <v>36</v>
      </c>
      <c r="AN38" s="14">
        <f t="shared" si="14"/>
        <v>36</v>
      </c>
      <c r="AO38" s="14">
        <f t="shared" si="14"/>
        <v>36</v>
      </c>
      <c r="AP38" s="14">
        <f t="shared" si="14"/>
        <v>0</v>
      </c>
      <c r="AQ38" s="14">
        <f t="shared" si="14"/>
        <v>0</v>
      </c>
      <c r="AR38" s="14">
        <f t="shared" si="14"/>
        <v>0</v>
      </c>
      <c r="AS38" s="14">
        <f t="shared" si="14"/>
        <v>0</v>
      </c>
      <c r="AT38" s="14">
        <f t="shared" si="14"/>
        <v>0</v>
      </c>
      <c r="AU38" s="14">
        <f t="shared" si="14"/>
        <v>0</v>
      </c>
      <c r="AV38" s="14">
        <f t="shared" si="14"/>
        <v>0</v>
      </c>
      <c r="AW38" s="14">
        <f t="shared" si="14"/>
        <v>0</v>
      </c>
      <c r="AX38" s="14">
        <f t="shared" si="14"/>
        <v>0</v>
      </c>
      <c r="AY38" s="14">
        <f t="shared" si="14"/>
        <v>0</v>
      </c>
      <c r="AZ38" s="14">
        <f t="shared" si="14"/>
        <v>0</v>
      </c>
      <c r="BA38" s="14">
        <f t="shared" si="14"/>
        <v>0</v>
      </c>
      <c r="BB38" s="14">
        <f t="shared" si="14"/>
        <v>0</v>
      </c>
      <c r="BC38" s="14">
        <f t="shared" si="14"/>
        <v>0</v>
      </c>
      <c r="BD38" s="14">
        <f t="shared" si="14"/>
        <v>0</v>
      </c>
      <c r="BE38" s="9">
        <f t="shared" si="1"/>
        <v>1555</v>
      </c>
      <c r="BF38" s="99"/>
      <c r="BG38" s="99"/>
      <c r="BH38" s="99"/>
      <c r="BI38" s="60"/>
      <c r="BJ38" s="89"/>
      <c r="BK38" s="60"/>
    </row>
    <row r="40" spans="1:63" x14ac:dyDescent="0.2">
      <c r="BI40" s="113"/>
    </row>
    <row r="41" spans="1:63" x14ac:dyDescent="0.2">
      <c r="BI41" s="113"/>
    </row>
    <row r="42" spans="1:63" x14ac:dyDescent="0.2">
      <c r="BI42" s="113"/>
    </row>
    <row r="44" spans="1:63" x14ac:dyDescent="0.2">
      <c r="BJ44" s="112"/>
    </row>
  </sheetData>
  <mergeCells count="54">
    <mergeCell ref="A2:A7"/>
    <mergeCell ref="B2:B7"/>
    <mergeCell ref="C2:C7"/>
    <mergeCell ref="D2:D7"/>
    <mergeCell ref="E2:H2"/>
    <mergeCell ref="AR2:AR3"/>
    <mergeCell ref="AS2:AU2"/>
    <mergeCell ref="I2:I3"/>
    <mergeCell ref="J2:L2"/>
    <mergeCell ref="M2:M3"/>
    <mergeCell ref="N2:Q2"/>
    <mergeCell ref="R2:U2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AV2:AV3"/>
    <mergeCell ref="V2:V3"/>
    <mergeCell ref="W2:Y2"/>
    <mergeCell ref="Z2:Z3"/>
    <mergeCell ref="AE2:AH2"/>
    <mergeCell ref="AA2:AD2"/>
    <mergeCell ref="B22:B23"/>
    <mergeCell ref="C22:C23"/>
    <mergeCell ref="A8:A3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36:D36"/>
    <mergeCell ref="B37:D37"/>
    <mergeCell ref="B38:D38"/>
    <mergeCell ref="B24:B25"/>
    <mergeCell ref="C24:C25"/>
    <mergeCell ref="B28:B29"/>
    <mergeCell ref="C28:C29"/>
    <mergeCell ref="B30:B31"/>
    <mergeCell ref="C30:C31"/>
  </mergeCells>
  <pageMargins left="0.39370078740157483" right="0.39370078740157483" top="1.0236220472440944" bottom="0.19685039370078741" header="0" footer="0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23"/>
  <sheetViews>
    <sheetView zoomScale="110" zoomScaleNormal="110" workbookViewId="0">
      <selection activeCell="H14" sqref="H14"/>
    </sheetView>
  </sheetViews>
  <sheetFormatPr defaultColWidth="8.85546875" defaultRowHeight="12.75" x14ac:dyDescent="0.2"/>
  <cols>
    <col min="1" max="1" width="4.85546875" style="71" customWidth="1"/>
    <col min="2" max="2" width="6.85546875" style="71" customWidth="1"/>
    <col min="3" max="3" width="20.5703125" style="71" customWidth="1"/>
    <col min="4" max="12" width="2.7109375" style="71" customWidth="1"/>
    <col min="13" max="13" width="4" style="71" customWidth="1"/>
    <col min="14" max="29" width="2.7109375" style="71" customWidth="1"/>
    <col min="30" max="30" width="4.28515625" style="71" customWidth="1"/>
    <col min="31" max="35" width="2.7109375" style="71" customWidth="1"/>
    <col min="36" max="36" width="3.7109375" style="71" customWidth="1"/>
    <col min="37" max="40" width="2.7109375" style="71" customWidth="1"/>
    <col min="41" max="44" width="5.42578125" style="71" customWidth="1"/>
    <col min="45" max="46" width="5" style="71" customWidth="1"/>
    <col min="47" max="55" width="2.7109375" style="71" customWidth="1"/>
    <col min="56" max="56" width="15.5703125" style="1" customWidth="1"/>
    <col min="57" max="57" width="6.5703125" style="70" customWidth="1"/>
    <col min="58" max="59" width="2.7109375" style="71" customWidth="1"/>
    <col min="60" max="16384" width="8.85546875" style="71"/>
  </cols>
  <sheetData>
    <row r="2" spans="1:57" ht="69.75" customHeight="1" x14ac:dyDescent="0.2">
      <c r="A2" s="192" t="s">
        <v>0</v>
      </c>
      <c r="B2" s="192" t="s">
        <v>1</v>
      </c>
      <c r="C2" s="192" t="s">
        <v>2</v>
      </c>
      <c r="D2" s="168" t="s">
        <v>159</v>
      </c>
      <c r="E2" s="169"/>
      <c r="F2" s="169"/>
      <c r="G2" s="170"/>
      <c r="H2" s="158" t="s">
        <v>160</v>
      </c>
      <c r="I2" s="146" t="s">
        <v>4</v>
      </c>
      <c r="J2" s="147"/>
      <c r="K2" s="148"/>
      <c r="L2" s="158" t="s">
        <v>161</v>
      </c>
      <c r="M2" s="146" t="s">
        <v>5</v>
      </c>
      <c r="N2" s="147"/>
      <c r="O2" s="147"/>
      <c r="P2" s="148"/>
      <c r="Q2" s="168" t="s">
        <v>6</v>
      </c>
      <c r="R2" s="169"/>
      <c r="S2" s="169"/>
      <c r="T2" s="170"/>
      <c r="U2" s="158" t="s">
        <v>163</v>
      </c>
      <c r="V2" s="146" t="s">
        <v>7</v>
      </c>
      <c r="W2" s="147"/>
      <c r="X2" s="148"/>
      <c r="Y2" s="160" t="s">
        <v>164</v>
      </c>
      <c r="Z2" s="146" t="s">
        <v>8</v>
      </c>
      <c r="AA2" s="147"/>
      <c r="AB2" s="147"/>
      <c r="AC2" s="148"/>
      <c r="AD2" s="146" t="s">
        <v>9</v>
      </c>
      <c r="AE2" s="147"/>
      <c r="AF2" s="147"/>
      <c r="AG2" s="148"/>
      <c r="AH2" s="158" t="s">
        <v>208</v>
      </c>
      <c r="AI2" s="146" t="s">
        <v>10</v>
      </c>
      <c r="AJ2" s="147"/>
      <c r="AK2" s="148"/>
      <c r="AL2" s="158" t="s">
        <v>209</v>
      </c>
      <c r="AM2" s="146" t="s">
        <v>11</v>
      </c>
      <c r="AN2" s="147"/>
      <c r="AO2" s="147"/>
      <c r="AP2" s="148"/>
      <c r="AQ2" s="158" t="s">
        <v>210</v>
      </c>
      <c r="AR2" s="146" t="s">
        <v>12</v>
      </c>
      <c r="AS2" s="147"/>
      <c r="AT2" s="148"/>
      <c r="AU2" s="218" t="s">
        <v>211</v>
      </c>
      <c r="AV2" s="146" t="s">
        <v>13</v>
      </c>
      <c r="AW2" s="147"/>
      <c r="AX2" s="148"/>
      <c r="AY2" s="158" t="s">
        <v>212</v>
      </c>
      <c r="AZ2" s="146" t="s">
        <v>14</v>
      </c>
      <c r="BA2" s="147"/>
      <c r="BB2" s="147"/>
      <c r="BC2" s="148"/>
      <c r="BD2" s="195" t="s">
        <v>84</v>
      </c>
    </row>
    <row r="3" spans="1:57" ht="27.75" customHeight="1" x14ac:dyDescent="0.2">
      <c r="A3" s="193"/>
      <c r="B3" s="193"/>
      <c r="C3" s="193"/>
      <c r="D3" s="54" t="s">
        <v>191</v>
      </c>
      <c r="E3" s="54" t="s">
        <v>170</v>
      </c>
      <c r="F3" s="54" t="s">
        <v>171</v>
      </c>
      <c r="G3" s="54" t="s">
        <v>172</v>
      </c>
      <c r="H3" s="159"/>
      <c r="I3" s="55" t="s">
        <v>173</v>
      </c>
      <c r="J3" s="55" t="s">
        <v>174</v>
      </c>
      <c r="K3" s="54" t="s">
        <v>175</v>
      </c>
      <c r="L3" s="159"/>
      <c r="M3" s="55" t="s">
        <v>176</v>
      </c>
      <c r="N3" s="54" t="s">
        <v>177</v>
      </c>
      <c r="O3" s="54" t="s">
        <v>178</v>
      </c>
      <c r="P3" s="54" t="s">
        <v>179</v>
      </c>
      <c r="Q3" s="54" t="s">
        <v>191</v>
      </c>
      <c r="R3" s="54" t="s">
        <v>170</v>
      </c>
      <c r="S3" s="54" t="s">
        <v>171</v>
      </c>
      <c r="T3" s="54" t="s">
        <v>172</v>
      </c>
      <c r="U3" s="159"/>
      <c r="V3" s="54" t="s">
        <v>180</v>
      </c>
      <c r="W3" s="54" t="s">
        <v>181</v>
      </c>
      <c r="X3" s="54" t="s">
        <v>182</v>
      </c>
      <c r="Y3" s="161"/>
      <c r="Z3" s="54" t="s">
        <v>183</v>
      </c>
      <c r="AA3" s="54" t="s">
        <v>184</v>
      </c>
      <c r="AB3" s="54" t="s">
        <v>185</v>
      </c>
      <c r="AC3" s="54" t="s">
        <v>186</v>
      </c>
      <c r="AD3" s="56" t="s">
        <v>191</v>
      </c>
      <c r="AE3" s="56" t="s">
        <v>170</v>
      </c>
      <c r="AF3" s="54" t="s">
        <v>171</v>
      </c>
      <c r="AG3" s="54" t="s">
        <v>172</v>
      </c>
      <c r="AH3" s="159"/>
      <c r="AI3" s="54" t="s">
        <v>180</v>
      </c>
      <c r="AJ3" s="55" t="s">
        <v>181</v>
      </c>
      <c r="AK3" s="55" t="s">
        <v>182</v>
      </c>
      <c r="AL3" s="159"/>
      <c r="AM3" s="54" t="s">
        <v>176</v>
      </c>
      <c r="AN3" s="55" t="s">
        <v>177</v>
      </c>
      <c r="AO3" s="55" t="s">
        <v>178</v>
      </c>
      <c r="AP3" s="56" t="s">
        <v>179</v>
      </c>
      <c r="AQ3" s="159"/>
      <c r="AR3" s="55" t="s">
        <v>213</v>
      </c>
      <c r="AS3" s="54" t="s">
        <v>214</v>
      </c>
      <c r="AT3" s="54" t="s">
        <v>215</v>
      </c>
      <c r="AU3" s="219"/>
      <c r="AV3" s="54" t="s">
        <v>180</v>
      </c>
      <c r="AW3" s="54" t="s">
        <v>181</v>
      </c>
      <c r="AX3" s="54" t="s">
        <v>182</v>
      </c>
      <c r="AY3" s="159"/>
      <c r="AZ3" s="54" t="s">
        <v>183</v>
      </c>
      <c r="BA3" s="54" t="s">
        <v>184</v>
      </c>
      <c r="BB3" s="54" t="s">
        <v>185</v>
      </c>
      <c r="BC3" s="54" t="s">
        <v>216</v>
      </c>
      <c r="BD3" s="196"/>
    </row>
    <row r="4" spans="1:57" x14ac:dyDescent="0.2">
      <c r="A4" s="193"/>
      <c r="B4" s="193"/>
      <c r="C4" s="193"/>
      <c r="D4" s="185" t="s">
        <v>15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96"/>
    </row>
    <row r="5" spans="1:57" x14ac:dyDescent="0.2">
      <c r="A5" s="193"/>
      <c r="B5" s="193"/>
      <c r="C5" s="193"/>
      <c r="D5" s="67">
        <v>35</v>
      </c>
      <c r="E5" s="67">
        <v>36</v>
      </c>
      <c r="F5" s="67">
        <v>37</v>
      </c>
      <c r="G5" s="67">
        <v>38</v>
      </c>
      <c r="H5" s="67">
        <v>39</v>
      </c>
      <c r="I5" s="67">
        <v>40</v>
      </c>
      <c r="J5" s="67">
        <v>41</v>
      </c>
      <c r="K5" s="67">
        <v>42</v>
      </c>
      <c r="L5" s="67">
        <v>43</v>
      </c>
      <c r="M5" s="67">
        <v>44</v>
      </c>
      <c r="N5" s="67">
        <v>45</v>
      </c>
      <c r="O5" s="67">
        <v>46</v>
      </c>
      <c r="P5" s="67">
        <v>47</v>
      </c>
      <c r="Q5" s="67">
        <v>48</v>
      </c>
      <c r="R5" s="67">
        <v>49</v>
      </c>
      <c r="S5" s="67">
        <v>50</v>
      </c>
      <c r="T5" s="67">
        <v>51</v>
      </c>
      <c r="U5" s="67">
        <v>52</v>
      </c>
      <c r="V5" s="67">
        <v>1</v>
      </c>
      <c r="W5" s="67">
        <v>2</v>
      </c>
      <c r="X5" s="67">
        <v>3</v>
      </c>
      <c r="Y5" s="67">
        <v>4</v>
      </c>
      <c r="Z5" s="67">
        <v>5</v>
      </c>
      <c r="AA5" s="67">
        <v>6</v>
      </c>
      <c r="AB5" s="67">
        <v>7</v>
      </c>
      <c r="AC5" s="67">
        <v>8</v>
      </c>
      <c r="AD5" s="67">
        <v>9</v>
      </c>
      <c r="AE5" s="67">
        <v>10</v>
      </c>
      <c r="AF5" s="67">
        <v>11</v>
      </c>
      <c r="AG5" s="67">
        <v>12</v>
      </c>
      <c r="AH5" s="67">
        <v>13</v>
      </c>
      <c r="AI5" s="67">
        <v>14</v>
      </c>
      <c r="AJ5" s="67">
        <v>15</v>
      </c>
      <c r="AK5" s="67">
        <v>16</v>
      </c>
      <c r="AL5" s="67">
        <v>17</v>
      </c>
      <c r="AM5" s="67">
        <v>18</v>
      </c>
      <c r="AN5" s="67">
        <v>19</v>
      </c>
      <c r="AO5" s="67">
        <v>20</v>
      </c>
      <c r="AP5" s="67">
        <v>21</v>
      </c>
      <c r="AQ5" s="67">
        <v>22</v>
      </c>
      <c r="AR5" s="67">
        <v>23</v>
      </c>
      <c r="AS5" s="67">
        <v>24</v>
      </c>
      <c r="AT5" s="67">
        <v>25</v>
      </c>
      <c r="AU5" s="67">
        <v>26</v>
      </c>
      <c r="AV5" s="67">
        <v>27</v>
      </c>
      <c r="AW5" s="67">
        <v>28</v>
      </c>
      <c r="AX5" s="67">
        <v>29</v>
      </c>
      <c r="AY5" s="67">
        <v>30</v>
      </c>
      <c r="AZ5" s="67">
        <v>31</v>
      </c>
      <c r="BA5" s="67">
        <v>32</v>
      </c>
      <c r="BB5" s="67">
        <v>33</v>
      </c>
      <c r="BC5" s="67">
        <v>34</v>
      </c>
      <c r="BD5" s="196"/>
    </row>
    <row r="6" spans="1:57" x14ac:dyDescent="0.2">
      <c r="A6" s="193"/>
      <c r="B6" s="193"/>
      <c r="C6" s="193"/>
      <c r="D6" s="187" t="s">
        <v>23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96"/>
    </row>
    <row r="7" spans="1:57" ht="18.75" customHeight="1" x14ac:dyDescent="0.2">
      <c r="A7" s="194"/>
      <c r="B7" s="194"/>
      <c r="C7" s="194"/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68">
        <v>20</v>
      </c>
      <c r="X7" s="68">
        <v>21</v>
      </c>
      <c r="Y7" s="68">
        <v>22</v>
      </c>
      <c r="Z7" s="68">
        <v>23</v>
      </c>
      <c r="AA7" s="68">
        <v>24</v>
      </c>
      <c r="AB7" s="68">
        <v>25</v>
      </c>
      <c r="AC7" s="68">
        <v>26</v>
      </c>
      <c r="AD7" s="68">
        <v>27</v>
      </c>
      <c r="AE7" s="68">
        <v>28</v>
      </c>
      <c r="AF7" s="68">
        <v>29</v>
      </c>
      <c r="AG7" s="68">
        <v>30</v>
      </c>
      <c r="AH7" s="68">
        <v>31</v>
      </c>
      <c r="AI7" s="68">
        <v>32</v>
      </c>
      <c r="AJ7" s="68">
        <v>33</v>
      </c>
      <c r="AK7" s="68">
        <v>34</v>
      </c>
      <c r="AL7" s="68">
        <v>35</v>
      </c>
      <c r="AM7" s="68">
        <v>36</v>
      </c>
      <c r="AN7" s="68">
        <v>37</v>
      </c>
      <c r="AO7" s="68">
        <v>38</v>
      </c>
      <c r="AP7" s="68">
        <v>39</v>
      </c>
      <c r="AQ7" s="68">
        <v>40</v>
      </c>
      <c r="AR7" s="68">
        <v>41</v>
      </c>
      <c r="AS7" s="68">
        <v>42</v>
      </c>
      <c r="AT7" s="68">
        <v>43</v>
      </c>
      <c r="AU7" s="68">
        <v>44</v>
      </c>
      <c r="AV7" s="68">
        <v>45</v>
      </c>
      <c r="AW7" s="68">
        <v>46</v>
      </c>
      <c r="AX7" s="68">
        <v>47</v>
      </c>
      <c r="AY7" s="67">
        <v>48</v>
      </c>
      <c r="AZ7" s="67">
        <v>49</v>
      </c>
      <c r="BA7" s="67">
        <v>50</v>
      </c>
      <c r="BB7" s="67">
        <v>51</v>
      </c>
      <c r="BC7" s="67">
        <v>52</v>
      </c>
      <c r="BD7" s="197"/>
    </row>
    <row r="8" spans="1:57" s="1" customFormat="1" ht="24.95" customHeight="1" x14ac:dyDescent="0.2">
      <c r="A8" s="190" t="s">
        <v>146</v>
      </c>
      <c r="B8" s="64" t="s">
        <v>25</v>
      </c>
      <c r="C8" s="64" t="s">
        <v>78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8"/>
      <c r="BE8" s="60"/>
    </row>
    <row r="9" spans="1:57" s="70" customFormat="1" ht="24.95" customHeight="1" x14ac:dyDescent="0.2">
      <c r="A9" s="190"/>
      <c r="B9" s="19" t="s">
        <v>27</v>
      </c>
      <c r="C9" s="41" t="s">
        <v>18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44"/>
      <c r="U9" s="44"/>
      <c r="V9" s="44"/>
      <c r="W9" s="20"/>
      <c r="X9" s="20"/>
      <c r="Y9" s="20"/>
      <c r="Z9" s="20"/>
      <c r="AA9" s="20"/>
      <c r="AB9" s="20"/>
      <c r="AC9" s="20"/>
      <c r="AD9" s="20" t="s">
        <v>54</v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44"/>
      <c r="AP9" s="20"/>
      <c r="AQ9" s="75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35" t="s">
        <v>87</v>
      </c>
    </row>
    <row r="10" spans="1:57" s="70" customFormat="1" ht="24.95" customHeight="1" x14ac:dyDescent="0.2">
      <c r="A10" s="190"/>
      <c r="B10" s="19" t="s">
        <v>28</v>
      </c>
      <c r="C10" s="41" t="s">
        <v>20</v>
      </c>
      <c r="D10" s="20"/>
      <c r="E10" s="20"/>
      <c r="F10" s="20"/>
      <c r="G10" s="20"/>
      <c r="H10" s="20"/>
      <c r="I10" s="20"/>
      <c r="J10" s="20"/>
      <c r="K10" s="20"/>
      <c r="L10" s="20"/>
      <c r="M10" s="20" t="s">
        <v>85</v>
      </c>
      <c r="N10" s="20"/>
      <c r="O10" s="20"/>
      <c r="P10" s="20"/>
      <c r="Q10" s="20"/>
      <c r="R10" s="20"/>
      <c r="S10" s="20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 t="s">
        <v>54</v>
      </c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75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35" t="s">
        <v>88</v>
      </c>
    </row>
    <row r="11" spans="1:57" s="1" customFormat="1" ht="24.95" customHeight="1" x14ac:dyDescent="0.2">
      <c r="A11" s="190"/>
      <c r="B11" s="64" t="s">
        <v>30</v>
      </c>
      <c r="C11" s="64" t="s">
        <v>199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8"/>
      <c r="BE11" s="60"/>
    </row>
    <row r="12" spans="1:57" ht="24.95" customHeight="1" x14ac:dyDescent="0.2">
      <c r="A12" s="190"/>
      <c r="B12" s="64" t="s">
        <v>39</v>
      </c>
      <c r="C12" s="64" t="s">
        <v>136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8" t="s">
        <v>205</v>
      </c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79" t="s">
        <v>218</v>
      </c>
    </row>
    <row r="13" spans="1:57" ht="24.95" customHeight="1" x14ac:dyDescent="0.2">
      <c r="A13" s="190"/>
      <c r="B13" s="22" t="s">
        <v>102</v>
      </c>
      <c r="C13" s="40" t="s">
        <v>138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4"/>
      <c r="S13" s="44"/>
      <c r="T13" s="44"/>
      <c r="U13" s="44"/>
      <c r="V13" s="44"/>
      <c r="W13" s="20"/>
      <c r="X13" s="20"/>
      <c r="Y13" s="20"/>
      <c r="Z13" s="20"/>
      <c r="AA13" s="20"/>
      <c r="AB13" s="20"/>
      <c r="AC13" s="20"/>
      <c r="AD13" s="20"/>
      <c r="AE13" s="44"/>
      <c r="AF13" s="44"/>
      <c r="AG13" s="44"/>
      <c r="AH13" s="44"/>
      <c r="AI13" s="44"/>
      <c r="AJ13" s="44" t="s">
        <v>56</v>
      </c>
      <c r="AK13" s="44"/>
      <c r="AL13" s="44"/>
      <c r="AM13" s="44"/>
      <c r="AN13" s="44"/>
      <c r="AO13" s="20"/>
      <c r="AP13" s="20"/>
      <c r="AQ13" s="20"/>
      <c r="AR13" s="20"/>
      <c r="AS13" s="20"/>
      <c r="AT13" s="20"/>
      <c r="AU13" s="73"/>
      <c r="AV13" s="73"/>
      <c r="AW13" s="73"/>
      <c r="AX13" s="73"/>
      <c r="AY13" s="73"/>
      <c r="AZ13" s="73"/>
      <c r="BA13" s="73"/>
      <c r="BB13" s="73"/>
      <c r="BC13" s="73"/>
      <c r="BD13" s="20" t="s">
        <v>86</v>
      </c>
    </row>
    <row r="14" spans="1:57" ht="24.95" customHeight="1" x14ac:dyDescent="0.2">
      <c r="A14" s="190"/>
      <c r="B14" s="22" t="s">
        <v>139</v>
      </c>
      <c r="C14" s="40" t="s">
        <v>140</v>
      </c>
      <c r="D14" s="77"/>
      <c r="E14" s="77"/>
      <c r="F14" s="77"/>
      <c r="G14" s="77"/>
      <c r="H14" s="77"/>
      <c r="I14" s="77"/>
      <c r="J14" s="77"/>
      <c r="K14" s="77"/>
      <c r="L14" s="77"/>
      <c r="M14" s="20" t="s">
        <v>54</v>
      </c>
      <c r="N14" s="77"/>
      <c r="O14" s="77"/>
      <c r="P14" s="77"/>
      <c r="Q14" s="77"/>
      <c r="R14" s="80"/>
      <c r="S14" s="80"/>
      <c r="T14" s="80"/>
      <c r="U14" s="80"/>
      <c r="V14" s="80"/>
      <c r="W14" s="20"/>
      <c r="X14" s="20"/>
      <c r="Y14" s="20"/>
      <c r="Z14" s="20"/>
      <c r="AA14" s="20"/>
      <c r="AB14" s="20"/>
      <c r="AC14" s="20"/>
      <c r="AD14" s="20" t="s">
        <v>54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77"/>
      <c r="AP14" s="77"/>
      <c r="AQ14" s="77"/>
      <c r="AR14" s="77"/>
      <c r="AS14" s="77"/>
      <c r="AT14" s="77"/>
      <c r="AU14" s="84"/>
      <c r="AV14" s="84"/>
      <c r="AW14" s="84"/>
      <c r="AX14" s="84"/>
      <c r="AY14" s="84"/>
      <c r="AZ14" s="84"/>
      <c r="BA14" s="84"/>
      <c r="BB14" s="84"/>
      <c r="BC14" s="84"/>
      <c r="BD14" s="77" t="s">
        <v>154</v>
      </c>
    </row>
    <row r="15" spans="1:57" s="70" customFormat="1" ht="24.95" customHeight="1" x14ac:dyDescent="0.2">
      <c r="A15" s="190"/>
      <c r="B15" s="19" t="s">
        <v>141</v>
      </c>
      <c r="C15" s="41" t="s">
        <v>95</v>
      </c>
      <c r="D15" s="77"/>
      <c r="E15" s="77"/>
      <c r="F15" s="77"/>
      <c r="G15" s="77"/>
      <c r="H15" s="77"/>
      <c r="I15" s="77"/>
      <c r="J15" s="77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 t="s">
        <v>54</v>
      </c>
      <c r="AF15" s="80"/>
      <c r="AG15" s="77"/>
      <c r="AH15" s="77"/>
      <c r="AI15" s="77"/>
      <c r="AJ15" s="77"/>
      <c r="AK15" s="80"/>
      <c r="AL15" s="77"/>
      <c r="AM15" s="77"/>
      <c r="AN15" s="77"/>
      <c r="AO15" s="81"/>
      <c r="AP15" s="81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82" t="s">
        <v>87</v>
      </c>
    </row>
    <row r="16" spans="1:57" s="70" customFormat="1" ht="24.95" customHeight="1" x14ac:dyDescent="0.2">
      <c r="A16" s="190"/>
      <c r="B16" s="19" t="s">
        <v>142</v>
      </c>
      <c r="C16" s="41" t="s">
        <v>93</v>
      </c>
      <c r="D16" s="77"/>
      <c r="E16" s="77"/>
      <c r="F16" s="77"/>
      <c r="G16" s="77"/>
      <c r="H16" s="77"/>
      <c r="I16" s="77"/>
      <c r="J16" s="77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 t="s">
        <v>54</v>
      </c>
      <c r="AG16" s="77"/>
      <c r="AH16" s="77"/>
      <c r="AI16" s="77"/>
      <c r="AJ16" s="77"/>
      <c r="AK16" s="80"/>
      <c r="AL16" s="77"/>
      <c r="AM16" s="77"/>
      <c r="AN16" s="77"/>
      <c r="AO16" s="81"/>
      <c r="AP16" s="81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82" t="s">
        <v>87</v>
      </c>
    </row>
    <row r="17" spans="1:57" s="1" customFormat="1" ht="30.75" customHeight="1" x14ac:dyDescent="0.2">
      <c r="A17" s="190"/>
      <c r="B17" s="64" t="s">
        <v>47</v>
      </c>
      <c r="C17" s="64" t="s">
        <v>143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58" t="s">
        <v>205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79" t="s">
        <v>218</v>
      </c>
      <c r="BE17" s="60"/>
    </row>
    <row r="18" spans="1:57" s="70" customFormat="1" ht="24.95" customHeight="1" x14ac:dyDescent="0.2">
      <c r="A18" s="190"/>
      <c r="B18" s="22" t="s">
        <v>48</v>
      </c>
      <c r="C18" s="40" t="s">
        <v>144</v>
      </c>
      <c r="D18" s="20"/>
      <c r="E18" s="20"/>
      <c r="F18" s="20"/>
      <c r="G18" s="20"/>
      <c r="H18" s="20"/>
      <c r="I18" s="20"/>
      <c r="J18" s="20"/>
      <c r="K18" s="20"/>
      <c r="L18" s="20"/>
      <c r="M18" s="20" t="s">
        <v>54</v>
      </c>
      <c r="N18" s="20"/>
      <c r="O18" s="20"/>
      <c r="P18" s="20"/>
      <c r="Q18" s="20"/>
      <c r="R18" s="20"/>
      <c r="S18" s="20"/>
      <c r="T18" s="44"/>
      <c r="U18" s="44"/>
      <c r="V18" s="44"/>
      <c r="W18" s="20"/>
      <c r="X18" s="20"/>
      <c r="Y18" s="20"/>
      <c r="Z18" s="20"/>
      <c r="AA18" s="20"/>
      <c r="AB18" s="20"/>
      <c r="AC18" s="20"/>
      <c r="AD18" s="20" t="s">
        <v>54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44"/>
      <c r="AP18" s="44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35" t="s">
        <v>154</v>
      </c>
    </row>
    <row r="19" spans="1:57" s="70" customFormat="1" ht="24.95" customHeight="1" x14ac:dyDescent="0.2">
      <c r="A19" s="190"/>
      <c r="B19" s="19" t="s">
        <v>59</v>
      </c>
      <c r="C19" s="41" t="s">
        <v>95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8"/>
      <c r="S19" s="48"/>
      <c r="T19" s="44" t="s">
        <v>54</v>
      </c>
      <c r="U19" s="44"/>
      <c r="V19" s="44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48"/>
      <c r="AH19" s="48"/>
      <c r="AI19" s="44"/>
      <c r="AJ19" s="20"/>
      <c r="AK19" s="20"/>
      <c r="AL19" s="20"/>
      <c r="AM19" s="20"/>
      <c r="AN19" s="20"/>
      <c r="AO19" s="44"/>
      <c r="AP19" s="44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82" t="s">
        <v>87</v>
      </c>
    </row>
    <row r="20" spans="1:57" s="70" customFormat="1" ht="24.95" customHeight="1" x14ac:dyDescent="0.2">
      <c r="A20" s="190"/>
      <c r="B20" s="19" t="s">
        <v>94</v>
      </c>
      <c r="C20" s="41" t="s">
        <v>93</v>
      </c>
      <c r="D20" s="20"/>
      <c r="E20" s="20"/>
      <c r="F20" s="20"/>
      <c r="G20" s="20"/>
      <c r="H20" s="20"/>
      <c r="I20" s="20"/>
      <c r="J20" s="20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20"/>
      <c r="AH20" s="20"/>
      <c r="AI20" s="20" t="s">
        <v>54</v>
      </c>
      <c r="AJ20" s="20"/>
      <c r="AK20" s="44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82" t="s">
        <v>87</v>
      </c>
    </row>
    <row r="21" spans="1:57" s="70" customFormat="1" ht="24.95" customHeight="1" x14ac:dyDescent="0.2">
      <c r="A21" s="190"/>
      <c r="B21" s="19" t="s">
        <v>103</v>
      </c>
      <c r="C21" s="41" t="s">
        <v>104</v>
      </c>
      <c r="D21" s="20"/>
      <c r="E21" s="20"/>
      <c r="F21" s="20"/>
      <c r="G21" s="20"/>
      <c r="H21" s="20"/>
      <c r="I21" s="20"/>
      <c r="J21" s="20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20"/>
      <c r="AH21" s="20"/>
      <c r="AI21" s="20"/>
      <c r="AJ21" s="20"/>
      <c r="AK21" s="44" t="s">
        <v>57</v>
      </c>
      <c r="AL21" s="20" t="s">
        <v>57</v>
      </c>
      <c r="AM21" s="20" t="s">
        <v>57</v>
      </c>
      <c r="AN21" s="20" t="s">
        <v>57</v>
      </c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82"/>
    </row>
    <row r="22" spans="1:57" s="70" customFormat="1" ht="24.95" customHeight="1" x14ac:dyDescent="0.2">
      <c r="A22" s="190"/>
      <c r="B22" s="19" t="s">
        <v>105</v>
      </c>
      <c r="C22" s="41" t="s">
        <v>55</v>
      </c>
      <c r="D22" s="20"/>
      <c r="E22" s="20"/>
      <c r="F22" s="20"/>
      <c r="G22" s="20"/>
      <c r="H22" s="20"/>
      <c r="I22" s="20"/>
      <c r="J22" s="20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20"/>
      <c r="AH22" s="20"/>
      <c r="AI22" s="20"/>
      <c r="AJ22" s="20"/>
      <c r="AK22" s="44"/>
      <c r="AL22" s="20"/>
      <c r="AM22" s="20"/>
      <c r="AN22" s="20"/>
      <c r="AO22" s="20" t="s">
        <v>108</v>
      </c>
      <c r="AP22" s="20" t="s">
        <v>108</v>
      </c>
      <c r="AQ22" s="20" t="s">
        <v>108</v>
      </c>
      <c r="AR22" s="20" t="s">
        <v>108</v>
      </c>
      <c r="AS22" s="20" t="s">
        <v>109</v>
      </c>
      <c r="AT22" s="20" t="s">
        <v>109</v>
      </c>
      <c r="AU22" s="20"/>
      <c r="AV22" s="20"/>
      <c r="AW22" s="20"/>
      <c r="AX22" s="20"/>
      <c r="AY22" s="20"/>
      <c r="AZ22" s="20"/>
      <c r="BA22" s="20"/>
      <c r="BB22" s="20"/>
      <c r="BC22" s="20"/>
      <c r="BD22" s="82"/>
    </row>
    <row r="23" spans="1:57" s="1" customFormat="1" ht="24.95" customHeight="1" x14ac:dyDescent="0.2">
      <c r="A23" s="191"/>
      <c r="B23" s="139" t="s">
        <v>53</v>
      </c>
      <c r="C23" s="139"/>
      <c r="D23" s="59"/>
      <c r="E23" s="59"/>
      <c r="F23" s="59"/>
      <c r="G23" s="59"/>
      <c r="H23" s="59"/>
      <c r="I23" s="59"/>
      <c r="J23" s="59"/>
      <c r="K23" s="59"/>
      <c r="L23" s="59"/>
      <c r="M23" s="59">
        <v>3</v>
      </c>
      <c r="N23" s="59"/>
      <c r="O23" s="59"/>
      <c r="P23" s="59"/>
      <c r="Q23" s="59"/>
      <c r="R23" s="59"/>
      <c r="S23" s="59"/>
      <c r="T23" s="59">
        <v>1</v>
      </c>
      <c r="U23" s="59"/>
      <c r="V23" s="59"/>
      <c r="W23" s="59"/>
      <c r="X23" s="59"/>
      <c r="Y23" s="59"/>
      <c r="Z23" s="59"/>
      <c r="AA23" s="59"/>
      <c r="AB23" s="59"/>
      <c r="AC23" s="59"/>
      <c r="AD23" s="59">
        <v>4</v>
      </c>
      <c r="AE23" s="59">
        <v>1</v>
      </c>
      <c r="AF23" s="59">
        <v>1</v>
      </c>
      <c r="AG23" s="59"/>
      <c r="AH23" s="59"/>
      <c r="AI23" s="59">
        <v>1</v>
      </c>
      <c r="AJ23" s="59">
        <v>3</v>
      </c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8" t="s">
        <v>220</v>
      </c>
      <c r="BE23" s="114"/>
    </row>
  </sheetData>
  <mergeCells count="29">
    <mergeCell ref="A8:A23"/>
    <mergeCell ref="B23:C23"/>
    <mergeCell ref="AI2:AK2"/>
    <mergeCell ref="AL2:AL3"/>
    <mergeCell ref="AM2:AP2"/>
    <mergeCell ref="V2:X2"/>
    <mergeCell ref="Y2:Y3"/>
    <mergeCell ref="AD2:AG2"/>
    <mergeCell ref="AH2:AH3"/>
    <mergeCell ref="L2:L3"/>
    <mergeCell ref="M2:P2"/>
    <mergeCell ref="U2:U3"/>
    <mergeCell ref="Q2:T2"/>
    <mergeCell ref="A2:A7"/>
    <mergeCell ref="B2:B7"/>
    <mergeCell ref="C2:C7"/>
    <mergeCell ref="AQ2:AQ3"/>
    <mergeCell ref="AR2:AT2"/>
    <mergeCell ref="AY2:AY3"/>
    <mergeCell ref="AZ2:BC2"/>
    <mergeCell ref="BD2:BD7"/>
    <mergeCell ref="D4:BC4"/>
    <mergeCell ref="D6:BC6"/>
    <mergeCell ref="AV2:AX2"/>
    <mergeCell ref="Z2:AC2"/>
    <mergeCell ref="I2:K2"/>
    <mergeCell ref="AU2:AU3"/>
    <mergeCell ref="H2:H3"/>
    <mergeCell ref="D2:G2"/>
  </mergeCells>
  <pageMargins left="0.39370078740157483" right="0.39370078740157483" top="0.25" bottom="0.19" header="0" footer="0"/>
  <pageSetup paperSize="9" scale="68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MM1K+mEmys4+hLTM55LXkw+Xj1u0yN0W+HVI8ky177o=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bNw6F8hjKxSHpfvWdBaRYE3TDFTYWANCJhQdv4UC/lI=</DigestValue>
    </Reference>
  </SignedInfo>
  <SignatureValue>RIbi7p02ChIJVpQNCXbaCpp49f5zZJDZ/TMH2HW7GNM440yKL99dUCEVLJEky5RH
2YPHinGrBqgBZrg5txTKFw==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5tLANjA9HwuITJ9mZpgbsu0eCQc=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NsZRureOMCTT/8Nkb0u+W/d0hpw=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NsZRureOMCTT/8Nkb0u+W/d0hpw=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NsZRureOMCTT/8Nkb0u+W/d0hpw=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S4wTWnRJpf75S2Fuqm2oy0kB9BA=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NsZRureOMCTT/8Nkb0u+W/d0hpw=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S4wTWnRJpf75S2Fuqm2oy0kB9BA=</DigestValue>
      </Reference>
      <Reference URI="/xl/sharedStrings.xml?ContentType=application/vnd.openxmlformats-officedocument.spreadsheetml.sharedStrings+xml">
        <DigestMethod Algorithm="http://www.w3.org/2000/09/xmldsig#sha1"/>
        <DigestValue>xJo56A2ZOH6Mg/7BpZsHmxbPfx4=</DigestValue>
      </Reference>
      <Reference URI="/xl/styles.xml?ContentType=application/vnd.openxmlformats-officedocument.spreadsheetml.styles+xml">
        <DigestMethod Algorithm="http://www.w3.org/2000/09/xmldsig#sha1"/>
        <DigestValue>AYD6+b3mSYQBt4/YrOTHaAIg41k=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2jYgdZkIVKupoMMFgfvqMSPJ0m8=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1C4xIM59E2kETIZaKeTwKXOD4uA=</DigestValue>
      </Reference>
      <Reference URI="/xl/worksheets/sheet2.xml?ContentType=application/vnd.openxmlformats-officedocument.spreadsheetml.worksheet+xml">
        <DigestMethod Algorithm="http://www.w3.org/2000/09/xmldsig#sha1"/>
        <DigestValue>7e63PXtiI212GiPkohG72Vf91d0=</DigestValue>
      </Reference>
      <Reference URI="/xl/worksheets/sheet3.xml?ContentType=application/vnd.openxmlformats-officedocument.spreadsheetml.worksheet+xml">
        <DigestMethod Algorithm="http://www.w3.org/2000/09/xmldsig#sha1"/>
        <DigestValue>BoJ7niCuSC91MMFPvlYFqUjz31s=</DigestValue>
      </Reference>
      <Reference URI="/xl/worksheets/sheet4.xml?ContentType=application/vnd.openxmlformats-officedocument.spreadsheetml.worksheet+xml">
        <DigestMethod Algorithm="http://www.w3.org/2000/09/xmldsig#sha1"/>
        <DigestValue>I3sOKOlohmpt+3v3urSLj5gqNbQ=</DigestValue>
      </Reference>
      <Reference URI="/xl/worksheets/sheet5.xml?ContentType=application/vnd.openxmlformats-officedocument.spreadsheetml.worksheet+xml">
        <DigestMethod Algorithm="http://www.w3.org/2000/09/xmldsig#sha1"/>
        <DigestValue>m03AkO0mdSF5hf+tagW7XDaFDSc=</DigestValue>
      </Reference>
      <Reference URI="/xl/worksheets/sheet6.xml?ContentType=application/vnd.openxmlformats-officedocument.spreadsheetml.worksheet+xml">
        <DigestMethod Algorithm="http://www.w3.org/2000/09/xmldsig#sha1"/>
        <DigestValue>mHsaPQUt+vjHs8mD3asmnLvOrG8=</DigestValue>
      </Reference>
      <Reference URI="/xl/worksheets/sheet7.xml?ContentType=application/vnd.openxmlformats-officedocument.spreadsheetml.worksheet+xml">
        <DigestMethod Algorithm="http://www.w3.org/2000/09/xmldsig#sha1"/>
        <DigestValue>Q89EyH4H5yXLe1lE1LZHH+cE2x4=</DigestValue>
      </Reference>
      <Reference URI="/xl/worksheets/sheet8.xml?ContentType=application/vnd.openxmlformats-officedocument.spreadsheetml.worksheet+xml">
        <DigestMethod Algorithm="http://www.w3.org/2000/09/xmldsig#sha1"/>
        <DigestValue>KSwb9Vv1VAkYovk1LcdjTqAVviA=</DigestValue>
      </Reference>
      <Reference URI="/xl/worksheets/sheet9.xml?ContentType=application/vnd.openxmlformats-officedocument.spreadsheetml.worksheet+xml">
        <DigestMethod Algorithm="http://www.w3.org/2000/09/xmldsig#sha1"/>
        <DigestValue>2R0FtNB5IHr2h1Ib7fnoagkLMnQ=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2020-12-30T11:02:48Z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2020-12-30T11:02:48Z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титульный лист 2020</vt:lpstr>
      <vt:lpstr>1 курс КГ УП</vt:lpstr>
      <vt:lpstr>1 курс КГ А</vt:lpstr>
      <vt:lpstr>2 курс КГ УП</vt:lpstr>
      <vt:lpstr>2 курс КГ А</vt:lpstr>
      <vt:lpstr>3 курс КГ УП</vt:lpstr>
      <vt:lpstr>3 курс КГ А</vt:lpstr>
      <vt:lpstr>4 курс  КГ УП</vt:lpstr>
      <vt:lpstr>4 курс КГ А</vt:lpstr>
      <vt:lpstr>'1 курс КГ А'!Область_печати</vt:lpstr>
      <vt:lpstr>'1 курс КГ УП'!Область_печати</vt:lpstr>
      <vt:lpstr>'2 курс КГ А'!Область_печати</vt:lpstr>
      <vt:lpstr>'2 курс КГ УП'!Область_печати</vt:lpstr>
      <vt:lpstr>'3 курс КГ А'!Область_печати</vt:lpstr>
      <vt:lpstr>'3 курс КГ УП'!Область_печати</vt:lpstr>
      <vt:lpstr>'4 курс  КГ УП'!Область_печати</vt:lpstr>
      <vt:lpstr>'4 курс КГ 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2020-12-08T11:22:08Z</cp:lastPrinted>
  <dcterms:created xsi:type="dcterms:W3CDTF">2011-10-06T07:56:56Z</dcterms:created>
  <dcterms:modified xsi:type="dcterms:W3CDTF">2020-12-30T11:02:44Z</dcterms:modified>
</cp:coreProperties>
</file>